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19-2020\SECURITY\"/>
    </mc:Choice>
  </mc:AlternateContent>
  <xr:revisionPtr revIDLastSave="0" documentId="13_ncr:1_{573CA324-7B7F-4396-94C8-3113909C79B2}" xr6:coauthVersionLast="47" xr6:coauthVersionMax="47" xr10:uidLastSave="{00000000-0000-0000-0000-000000000000}"/>
  <bookViews>
    <workbookView xWindow="-120" yWindow="-120" windowWidth="24240" windowHeight="13140" firstSheet="3" activeTab="3" xr2:uid="{00000000-000D-0000-FFFF-FFFF00000000}"/>
  </bookViews>
  <sheets>
    <sheet name="Correction Officer (01)" sheetId="8" r:id="rId1"/>
    <sheet name="Safety and Security (21)" sheetId="12" r:id="rId2"/>
    <sheet name="State Pol Sec Scrng Tech (21)" sheetId="15" r:id="rId3"/>
    <sheet name="EnCon Officer (31)" sheetId="9" r:id="rId4"/>
    <sheet name="Park Pl (31)" sheetId="10" r:id="rId5"/>
    <sheet name="NYSCOPBA-SSU (21)" sheetId="16" r:id="rId6"/>
    <sheet name="NYSCOPA-SSU (01)" sheetId="17" r:id="rId7"/>
    <sheet name="APSU (31) 2019" sheetId="14" r:id="rId8"/>
  </sheets>
  <externalReferences>
    <externalReference r:id="rId9"/>
  </externalReferences>
  <definedNames>
    <definedName name="_xlnm.Print_Area" localSheetId="6">'NYSCOPA-SSU (01)'!#REF!</definedName>
    <definedName name="_xlnm.Print_Area" localSheetId="5">'NYSCOPBA-SSU (21)'!#REF!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9" l="1"/>
  <c r="D19" i="9"/>
  <c r="D20" i="9" s="1"/>
  <c r="D11" i="9"/>
  <c r="D10" i="9"/>
  <c r="D9" i="9"/>
  <c r="I20" i="9"/>
  <c r="F19" i="9"/>
  <c r="E19" i="9"/>
  <c r="I30" i="15" l="1"/>
  <c r="E30" i="15"/>
  <c r="D30" i="15"/>
  <c r="I23" i="15"/>
  <c r="E23" i="15"/>
  <c r="D23" i="15"/>
  <c r="I16" i="15"/>
  <c r="E16" i="15"/>
  <c r="D16" i="15"/>
  <c r="I9" i="15"/>
  <c r="E9" i="15"/>
  <c r="D9" i="15"/>
  <c r="I29" i="12"/>
  <c r="D29" i="12"/>
  <c r="I22" i="12"/>
  <c r="D22" i="12"/>
  <c r="I15" i="12"/>
  <c r="D15" i="12"/>
  <c r="I8" i="12"/>
  <c r="D8" i="12"/>
  <c r="F105" i="10" l="1"/>
  <c r="D105" i="10" l="1"/>
  <c r="F97" i="10" l="1"/>
  <c r="D97" i="10" l="1"/>
  <c r="F89" i="10" l="1"/>
  <c r="D81" i="10"/>
  <c r="D89" i="10"/>
  <c r="D73" i="10"/>
  <c r="D65" i="10"/>
  <c r="D57" i="10"/>
  <c r="D49" i="10"/>
  <c r="D41" i="10"/>
  <c r="I42" i="10"/>
  <c r="I50" i="10" s="1"/>
  <c r="I58" i="10" s="1"/>
  <c r="I66" i="10" s="1"/>
  <c r="I74" i="10" s="1"/>
  <c r="I82" i="10" s="1"/>
  <c r="E41" i="10"/>
  <c r="D42" i="10" s="1"/>
  <c r="I90" i="10" l="1"/>
  <c r="K82" i="10"/>
  <c r="E49" i="10"/>
  <c r="E57" i="10" l="1"/>
  <c r="D50" i="10"/>
  <c r="E65" i="10" l="1"/>
  <c r="D58" i="10"/>
  <c r="E73" i="10" l="1"/>
  <c r="D66" i="10"/>
  <c r="E81" i="10" l="1"/>
  <c r="D74" i="10"/>
  <c r="D82" i="10" l="1"/>
  <c r="E89" i="10"/>
  <c r="D90" i="10" l="1"/>
  <c r="E105" i="10"/>
  <c r="D106" i="10" s="1"/>
  <c r="E97" i="10"/>
  <c r="I106" i="10" l="1"/>
  <c r="I98" i="10"/>
  <c r="D98" i="10"/>
</calcChain>
</file>

<file path=xl/sharedStrings.xml><?xml version="1.0" encoding="utf-8"?>
<sst xmlns="http://schemas.openxmlformats.org/spreadsheetml/2006/main" count="662" uniqueCount="79">
  <si>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</si>
  <si>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</si>
  <si>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</si>
  <si>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</si>
  <si>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</si>
  <si>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</si>
  <si>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</si>
  <si>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</si>
  <si>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G-14</t>
  </si>
  <si>
    <t>Performance Advance</t>
  </si>
  <si>
    <t>NA</t>
  </si>
  <si>
    <t>(Advance to Second 26 Weeks)</t>
  </si>
  <si>
    <t>Correction Officer</t>
  </si>
  <si>
    <t>Correction Officer Trainee (First 8 Weeks)</t>
  </si>
  <si>
    <t>Correction Officer Trainee (Next 18 Weeks)</t>
  </si>
  <si>
    <t>Correction Officer Trainee (Final 26 Weeks)</t>
  </si>
  <si>
    <t>(Advance to Next 18 Weeks)</t>
  </si>
  <si>
    <t>(Advance to Final 26 Weeks)</t>
  </si>
  <si>
    <t>State Fiscal Year 2002-03</t>
  </si>
  <si>
    <t>State Fiscal Year 2003-04</t>
  </si>
  <si>
    <t>State Fiscal Year 2004-05</t>
  </si>
  <si>
    <t>State Fiscal Year 2006-07</t>
  </si>
  <si>
    <t>Environmental Conservation Officer Trainee 1  (First 30 Weeks)</t>
  </si>
  <si>
    <t>G-12</t>
  </si>
  <si>
    <t>Environmental Conservation Officer Trainee 1  (Second 22 Weeks)</t>
  </si>
  <si>
    <t>G-13</t>
  </si>
  <si>
    <t>Environmental Conservation Officer Trainee 2</t>
  </si>
  <si>
    <t>Environmental Conservation Officer</t>
  </si>
  <si>
    <t>G-15</t>
  </si>
  <si>
    <t>Park Patrol Officer Trainee (First 26 Weeks)</t>
  </si>
  <si>
    <t>Park Patrol Officer Trainee (Second 26 Weeks)</t>
  </si>
  <si>
    <t>Park Patrol Officer</t>
  </si>
  <si>
    <t>Safety and Security Officer Trainee</t>
  </si>
  <si>
    <t>G-9</t>
  </si>
  <si>
    <t>State Fiscal Year 2008-09</t>
  </si>
  <si>
    <t>State Fiscal Year 2007-08</t>
  </si>
  <si>
    <t>State Fiscal Year 2009-10</t>
  </si>
  <si>
    <t>State Fiscal Year 2010-11</t>
  </si>
  <si>
    <t>State Fiscal Year 2005-06 (Effective April 1, 2005)</t>
  </si>
  <si>
    <t>SG</t>
  </si>
  <si>
    <t>Step 1</t>
  </si>
  <si>
    <t>Step 2</t>
  </si>
  <si>
    <t>Step 3</t>
  </si>
  <si>
    <t>Step 4</t>
  </si>
  <si>
    <t>Step 5</t>
  </si>
  <si>
    <t>State Fiscal Year 2005-06 (END OF State Fiscal Year 2004-05 - Effective March 31, 2005)</t>
  </si>
  <si>
    <t>State Fiscal Year 2011-12 (END OF State Fiscal Year 2010-11 -  Effective March 31, 2011)</t>
  </si>
  <si>
    <t>State Police Security Screening Technician</t>
  </si>
  <si>
    <t>G-7</t>
  </si>
  <si>
    <t>State Police Security Screening Technician Trainee</t>
  </si>
  <si>
    <t>G-8</t>
  </si>
  <si>
    <t>State Fiscal Year 2014-15</t>
  </si>
  <si>
    <t>Hiring Rate</t>
  </si>
  <si>
    <t>Job Rate</t>
  </si>
  <si>
    <t>Park Police Officer</t>
  </si>
  <si>
    <t>Park Police Officer Trainee (First 26 Weeks)</t>
  </si>
  <si>
    <t>Park Police Officer Trainee (Second 26 Weeks)</t>
  </si>
  <si>
    <t>Safety and Security Officer 1</t>
  </si>
  <si>
    <t>State Fiscal Year 2016-2017</t>
  </si>
  <si>
    <t>State Fiscal Year 2017-2018</t>
  </si>
  <si>
    <t>State Fiscal Year 2018-2019</t>
  </si>
  <si>
    <t>State Fiscal Year 2019-2020</t>
  </si>
  <si>
    <t>Perf Adv</t>
  </si>
  <si>
    <t xml:space="preserve">10 Yr Longevity </t>
  </si>
  <si>
    <t xml:space="preserve">15 Yr Longevity </t>
  </si>
  <si>
    <t xml:space="preserve">20 Yr Longevity </t>
  </si>
  <si>
    <t xml:space="preserve">25 Yr Longevity </t>
  </si>
  <si>
    <t>Effective April 2016</t>
  </si>
  <si>
    <t>Effective April 2017</t>
  </si>
  <si>
    <t>Effective April 2018</t>
  </si>
  <si>
    <t>Effective April 2019</t>
  </si>
  <si>
    <t>State Fiscal Year 2015-16 (still in effect in 2019-20)</t>
  </si>
  <si>
    <t>CORRECTION OFFICER (and all applicable parenthetics) - Traineeship Rates (State Fiscal Year 2016-2017 to State Fiscal Year 2019-2020)</t>
  </si>
  <si>
    <t>STATE POLICE SECURITY SCREENING TECHNICIAN - Traineeship Rates (State Fiscal Year 2016-2017 to State Fiscal Year 2019-2020)</t>
  </si>
  <si>
    <t>SAFETY AND SECURITY OFFICER (and all applicable parenthetics) - Traineeship Rates (State Fiscal Year 2016-2017 to State Fiscal Year 2019-2020)</t>
  </si>
  <si>
    <t>PARK PATROL OFFICER / PARK POLICE (and all applicable parenthetics) - Traineeship Rates (State Fiscal Year 2002-2003 to State Fiscal Year 2019-2020)</t>
  </si>
  <si>
    <t>APSU Traineeships, Fiscal Year 2019-2020, Effective April 2022</t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</si>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</sst>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&quot;$&quot;#,##0.00"/>
    <numFmt numFmtId="167" formatCode="&quot;$&quot;#,##0.000"/>
    <numFmt numFmtId="168" formatCode="_(&quot;$&quot;* #,##0_);_(&quot;$&quot;* \(#,##0\);_(&quot;$&quot;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EEEE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000000"/>
      </right>
      <top style="medium">
        <color rgb="FF33333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333333"/>
      </top>
      <bottom style="medium">
        <color rgb="FF000000"/>
      </bottom>
      <diagonal/>
    </border>
    <border>
      <left style="medium">
        <color rgb="FF33333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333333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000000"/>
      </right>
      <top style="medium">
        <color rgb="FF000000"/>
      </top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333333"/>
      </bottom>
      <diagonal/>
    </border>
    <border>
      <left style="medium">
        <color rgb="FF000000"/>
      </left>
      <right style="medium">
        <color rgb="FF333333"/>
      </right>
      <top style="medium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000000"/>
      </right>
      <top style="medium">
        <color rgb="FF333333"/>
      </top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333333"/>
      </top>
      <bottom style="medium">
        <color rgb="FF333333"/>
      </bottom>
      <diagonal/>
    </border>
    <border>
      <left style="medium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000000"/>
      </left>
      <right style="medium">
        <color rgb="FF333333"/>
      </right>
      <top style="medium">
        <color rgb="FF333333"/>
      </top>
      <bottom style="medium">
        <color rgb="FF000000"/>
      </bottom>
      <diagonal/>
    </border>
  </borders>
  <cellStyleXfs count="9">
    <xf numFmtId="0" fontId="0" fillId="0" borderId="0"/>
    <xf numFmtId="0" fontId="3" fillId="0" borderId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15" fillId="0" borderId="0"/>
    <xf numFmtId="0" fontId="1" fillId="0" borderId="0"/>
    <xf numFmtId="0" fontId="16" fillId="0" borderId="0"/>
    <xf numFmtId="44" fontId="18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/>
    <xf numFmtId="0" fontId="4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3" xfId="0" applyFont="1" applyFill="1" applyBorder="1" applyAlignment="1"/>
    <xf numFmtId="0" fontId="6" fillId="0" borderId="3" xfId="0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 vertical="center" wrapText="1"/>
    </xf>
    <xf numFmtId="0" fontId="8" fillId="0" borderId="3" xfId="0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0" fontId="6" fillId="0" borderId="6" xfId="0" applyFont="1" applyFill="1" applyBorder="1" applyAlignment="1"/>
    <xf numFmtId="164" fontId="0" fillId="0" borderId="0" xfId="0" applyNumberFormat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0" xfId="0" applyFont="1" applyFill="1" applyBorder="1" applyAlignment="1"/>
    <xf numFmtId="16" fontId="8" fillId="0" borderId="0" xfId="0" applyNumberFormat="1" applyFont="1" applyAlignment="1"/>
    <xf numFmtId="0" fontId="8" fillId="0" borderId="0" xfId="0" applyFont="1" applyFill="1" applyBorder="1" applyAlignment="1"/>
    <xf numFmtId="1" fontId="0" fillId="0" borderId="0" xfId="0" applyNumberFormat="1" applyFill="1" applyBorder="1" applyAlignment="1"/>
    <xf numFmtId="10" fontId="0" fillId="0" borderId="0" xfId="3" applyNumberFormat="1" applyFont="1" applyFill="1" applyBorder="1" applyAlignment="1"/>
    <xf numFmtId="0" fontId="2" fillId="0" borderId="0" xfId="4" applyBorder="1"/>
    <xf numFmtId="0" fontId="10" fillId="0" borderId="0" xfId="4" applyFont="1" applyBorder="1"/>
    <xf numFmtId="0" fontId="10" fillId="0" borderId="0" xfId="4" applyFont="1" applyBorder="1" applyAlignment="1">
      <alignment horizontal="center"/>
    </xf>
    <xf numFmtId="1" fontId="10" fillId="0" borderId="0" xfId="4" applyNumberFormat="1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13" fillId="0" borderId="0" xfId="4" applyFont="1" applyAlignment="1">
      <alignment horizontal="center"/>
    </xf>
    <xf numFmtId="0" fontId="10" fillId="0" borderId="0" xfId="4" applyFont="1" applyBorder="1" applyAlignment="1"/>
    <xf numFmtId="0" fontId="2" fillId="0" borderId="0" xfId="4" applyBorder="1" applyAlignment="1"/>
    <xf numFmtId="0" fontId="2" fillId="0" borderId="0" xfId="4" applyBorder="1" applyAlignment="1">
      <alignment horizontal="center"/>
    </xf>
    <xf numFmtId="0" fontId="2" fillId="0" borderId="0" xfId="4" applyAlignment="1">
      <alignment wrapText="1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/>
    <xf numFmtId="164" fontId="14" fillId="0" borderId="0" xfId="0" applyNumberFormat="1" applyFont="1" applyFill="1" applyAlignment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/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/>
    <xf numFmtId="0" fontId="4" fillId="0" borderId="0" xfId="0" applyFont="1" applyFill="1" applyBorder="1" applyAlignment="1">
      <alignment vertical="top"/>
    </xf>
    <xf numFmtId="3" fontId="5" fillId="0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9" fontId="0" fillId="0" borderId="0" xfId="3" applyFont="1" applyAlignment="1"/>
    <xf numFmtId="0" fontId="17" fillId="0" borderId="12" xfId="0" applyFont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wrapText="1"/>
    </xf>
    <xf numFmtId="0" fontId="17" fillId="0" borderId="16" xfId="0" applyFont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9" fontId="2" fillId="0" borderId="0" xfId="3" applyFont="1" applyBorder="1"/>
    <xf numFmtId="0" fontId="10" fillId="0" borderId="0" xfId="4" quotePrefix="1" applyFont="1" applyBorder="1"/>
    <xf numFmtId="3" fontId="0" fillId="0" borderId="0" xfId="0" applyNumberFormat="1" applyAlignment="1"/>
    <xf numFmtId="166" fontId="0" fillId="0" borderId="0" xfId="0" applyNumberFormat="1" applyAlignment="1"/>
    <xf numFmtId="164" fontId="0" fillId="0" borderId="0" xfId="0" applyNumberFormat="1" applyFill="1" applyAlignment="1"/>
    <xf numFmtId="167" fontId="8" fillId="0" borderId="0" xfId="0" applyNumberFormat="1" applyFont="1" applyFill="1" applyBorder="1" applyAlignment="1">
      <alignment horizontal="center"/>
    </xf>
    <xf numFmtId="166" fontId="0" fillId="0" borderId="0" xfId="0" applyNumberFormat="1" applyFill="1" applyAlignment="1"/>
    <xf numFmtId="3" fontId="0" fillId="0" borderId="0" xfId="0" applyNumberFormat="1" applyFill="1" applyAlignment="1"/>
    <xf numFmtId="0" fontId="20" fillId="0" borderId="0" xfId="6" applyFont="1" applyFill="1" applyBorder="1" applyAlignment="1">
      <alignment horizontal="left"/>
    </xf>
    <xf numFmtId="0" fontId="20" fillId="0" borderId="11" xfId="6" applyFont="1" applyFill="1" applyBorder="1" applyAlignment="1">
      <alignment horizontal="left"/>
    </xf>
    <xf numFmtId="0" fontId="20" fillId="0" borderId="11" xfId="6" applyFont="1" applyFill="1" applyBorder="1" applyAlignment="1">
      <alignment horizontal="left" wrapText="1"/>
    </xf>
    <xf numFmtId="0" fontId="21" fillId="0" borderId="0" xfId="6" applyFont="1" applyFill="1"/>
    <xf numFmtId="0" fontId="21" fillId="0" borderId="0" xfId="6" applyFont="1" applyFill="1" applyAlignment="1">
      <alignment horizontal="left"/>
    </xf>
    <xf numFmtId="164" fontId="21" fillId="0" borderId="0" xfId="6" applyNumberFormat="1" applyFont="1" applyFill="1"/>
    <xf numFmtId="164" fontId="21" fillId="0" borderId="0" xfId="8" applyNumberFormat="1" applyFont="1" applyFill="1"/>
    <xf numFmtId="164" fontId="21" fillId="0" borderId="0" xfId="8" applyNumberFormat="1" applyFont="1" applyFill="1" applyAlignment="1"/>
    <xf numFmtId="0" fontId="22" fillId="0" borderId="0" xfId="7" applyFont="1" applyFill="1" applyBorder="1" applyAlignment="1">
      <alignment horizontal="left" vertical="top"/>
    </xf>
    <xf numFmtId="0" fontId="16" fillId="0" borderId="0" xfId="7" applyFill="1" applyBorder="1" applyAlignment="1">
      <alignment horizontal="left" vertical="top"/>
    </xf>
    <xf numFmtId="0" fontId="22" fillId="0" borderId="0" xfId="7" applyFont="1" applyAlignment="1">
      <alignment horizontal="left" vertical="top"/>
    </xf>
    <xf numFmtId="0" fontId="1" fillId="0" borderId="0" xfId="6"/>
    <xf numFmtId="0" fontId="20" fillId="0" borderId="11" xfId="6" applyFont="1" applyBorder="1" applyAlignment="1">
      <alignment horizontal="left"/>
    </xf>
    <xf numFmtId="0" fontId="20" fillId="0" borderId="11" xfId="6" applyFont="1" applyBorder="1" applyAlignment="1">
      <alignment horizontal="left" wrapText="1"/>
    </xf>
    <xf numFmtId="0" fontId="20" fillId="0" borderId="0" xfId="6" applyFont="1" applyAlignment="1">
      <alignment horizontal="left"/>
    </xf>
    <xf numFmtId="168" fontId="23" fillId="0" borderId="0" xfId="8" applyNumberFormat="1" applyFont="1"/>
    <xf numFmtId="0" fontId="23" fillId="0" borderId="0" xfId="0" applyFont="1"/>
    <xf numFmtId="164" fontId="0" fillId="0" borderId="0" xfId="0" applyNumberFormat="1"/>
    <xf numFmtId="0" fontId="25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/>
    <xf numFmtId="0" fontId="6" fillId="0" borderId="6" xfId="0" applyFont="1" applyBorder="1"/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3" fontId="23" fillId="0" borderId="3" xfId="0" applyNumberFormat="1" applyFont="1" applyBorder="1" applyAlignment="1">
      <alignment horizontal="center"/>
    </xf>
    <xf numFmtId="3" fontId="23" fillId="0" borderId="6" xfId="0" applyNumberFormat="1" applyFont="1" applyBorder="1" applyAlignment="1">
      <alignment horizontal="center"/>
    </xf>
    <xf numFmtId="3" fontId="23" fillId="0" borderId="0" xfId="0" applyNumberFormat="1" applyFont="1" applyAlignment="1">
      <alignment horizontal="center"/>
    </xf>
    <xf numFmtId="164" fontId="23" fillId="0" borderId="6" xfId="0" applyNumberFormat="1" applyFont="1" applyBorder="1" applyAlignment="1">
      <alignment horizontal="center"/>
    </xf>
    <xf numFmtId="0" fontId="23" fillId="0" borderId="6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164" fontId="23" fillId="0" borderId="6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164" fontId="23" fillId="0" borderId="8" xfId="0" applyNumberFormat="1" applyFont="1" applyBorder="1" applyAlignment="1">
      <alignment horizontal="center" vertical="center" wrapText="1"/>
    </xf>
    <xf numFmtId="164" fontId="23" fillId="0" borderId="7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0" fillId="0" borderId="3" xfId="0" applyBorder="1"/>
    <xf numFmtId="0" fontId="6" fillId="0" borderId="3" xfId="0" applyFont="1" applyBorder="1"/>
    <xf numFmtId="164" fontId="6" fillId="0" borderId="6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3" xfId="0" applyFont="1" applyBorder="1" applyAlignment="1">
      <alignment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4" applyFont="1" applyBorder="1" applyAlignment="1">
      <alignment horizontal="center"/>
    </xf>
    <xf numFmtId="0" fontId="10" fillId="0" borderId="0" xfId="4" applyFont="1" applyBorder="1" applyAlignment="1"/>
    <xf numFmtId="0" fontId="10" fillId="0" borderId="0" xfId="4" applyFont="1" applyBorder="1" applyAlignment="1">
      <alignment horizontal="center"/>
    </xf>
    <xf numFmtId="0" fontId="2" fillId="0" borderId="0" xfId="4" applyAlignment="1">
      <alignment horizontal="center"/>
    </xf>
    <xf numFmtId="0" fontId="2" fillId="0" borderId="0" xfId="4" applyAlignment="1"/>
    <xf numFmtId="0" fontId="13" fillId="0" borderId="0" xfId="4" applyFont="1" applyBorder="1" applyAlignment="1">
      <alignment horizontal="center"/>
    </xf>
    <xf numFmtId="5" fontId="13" fillId="0" borderId="0" xfId="4" applyNumberFormat="1" applyFont="1" applyAlignment="1">
      <alignment horizontal="left"/>
    </xf>
    <xf numFmtId="165" fontId="11" fillId="0" borderId="0" xfId="4" applyNumberFormat="1" applyFont="1" applyBorder="1" applyAlignment="1">
      <alignment horizontal="left"/>
    </xf>
    <xf numFmtId="165" fontId="2" fillId="0" borderId="0" xfId="4" applyNumberFormat="1" applyAlignment="1">
      <alignment horizontal="left"/>
    </xf>
    <xf numFmtId="0" fontId="10" fillId="0" borderId="0" xfId="4" applyFont="1" applyBorder="1" applyAlignment="1">
      <alignment horizontal="center" wrapText="1"/>
    </xf>
    <xf numFmtId="0" fontId="2" fillId="0" borderId="0" xfId="4" applyAlignment="1">
      <alignment wrapText="1"/>
    </xf>
    <xf numFmtId="10" fontId="11" fillId="0" borderId="0" xfId="4" applyNumberFormat="1" applyFont="1" applyBorder="1" applyAlignment="1">
      <alignment horizontal="left"/>
    </xf>
    <xf numFmtId="0" fontId="2" fillId="0" borderId="0" xfId="4" applyAlignment="1">
      <alignment horizontal="left"/>
    </xf>
  </cellXfs>
  <cellStyles count="9">
    <cellStyle name="Currency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3" xfId="4" xr:uid="{00000000-0005-0000-0000-000004000000}"/>
    <cellStyle name="Normal 4" xfId="6" xr:uid="{00000000-0005-0000-0000-000005000000}"/>
    <cellStyle name="Normal 5" xfId="7" xr:uid="{00000000-0005-0000-0000-000006000000}"/>
    <cellStyle name="Percent" xfId="3" builtinId="5"/>
    <cellStyle name="Percent 2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142875</xdr:colOff>
      <xdr:row>1</xdr:row>
      <xdr:rowOff>0</xdr:rowOff>
    </xdr:from>
    <xdr:ext cx="190500" cy="134302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4162425" y="3267075"/>
          <a:ext cx="190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66675</xdr:colOff>
      <xdr:row>1</xdr:row>
      <xdr:rowOff>0</xdr:rowOff>
    </xdr:from>
    <xdr:ext cx="190500" cy="134302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4086225" y="0"/>
          <a:ext cx="190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314325</xdr:colOff>
      <xdr:row>1</xdr:row>
      <xdr:rowOff>0</xdr:rowOff>
    </xdr:from>
    <xdr:ext cx="190500" cy="134302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3895725" y="10620375"/>
          <a:ext cx="190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390525</xdr:colOff>
      <xdr:row>1</xdr:row>
      <xdr:rowOff>0</xdr:rowOff>
    </xdr:from>
    <xdr:ext cx="190500" cy="134302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3971925" y="18068925"/>
          <a:ext cx="190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ineeships/Advisory%20Memos%20and%20Spreadsheets/!WORKING%20COPIES/SFY1920%20Security%20Traineeship%20Spreadsheet%20-%20Ap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 Non-Arb (21)"/>
      <sheetName val="SSU (01)"/>
      <sheetName val="APSU (31)"/>
      <sheetName val="NYSCOPA-SSU (01) 2123"/>
      <sheetName val="NYSCOPBA-SSU (21) 2123"/>
      <sheetName val="APSU (31) 2018"/>
      <sheetName val="APSU (31) 2019"/>
      <sheetName val="APSU (31) 2020"/>
      <sheetName val="APSU (31) 2021"/>
      <sheetName val="APSU (31) 2022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B16">
            <v>55877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zoomScale="90" zoomScaleNormal="90" workbookViewId="0"/>
  </sheetViews>
  <sheetFormatPr defaultColWidth="9.140625" defaultRowHeight="12.75" x14ac:dyDescent="0.2"/>
  <cols>
    <col min="1" max="1" width="6.5703125" style="1" customWidth="1"/>
    <col min="2" max="2" width="42.140625" style="1" customWidth="1"/>
    <col min="3" max="3" width="17" style="1" customWidth="1"/>
    <col min="4" max="4" width="24.140625" style="1" customWidth="1"/>
    <col min="5" max="5" width="24.5703125" style="1" customWidth="1"/>
    <col min="6" max="6" width="17.28515625" style="1" customWidth="1"/>
    <col min="7" max="7" width="30" style="1" bestFit="1" customWidth="1"/>
    <col min="8" max="8" width="11" style="1" bestFit="1" customWidth="1"/>
    <col min="9" max="9" width="17.140625" style="1" customWidth="1"/>
    <col min="10" max="10" width="10.5703125" style="1" bestFit="1" customWidth="1"/>
    <col min="11" max="16384" width="9.140625" style="1"/>
  </cols>
  <sheetData>
    <row r="1" spans="1:9" ht="20.25" x14ac:dyDescent="0.3">
      <c r="A1" s="2" t="s">
        <v>72</v>
      </c>
      <c r="B1" s="3"/>
      <c r="C1" s="4"/>
      <c r="D1" s="5"/>
      <c r="E1" s="5"/>
      <c r="F1" s="5"/>
      <c r="G1" s="3"/>
      <c r="H1" s="4"/>
      <c r="I1" s="5"/>
    </row>
    <row r="2" spans="1:9" ht="20.25" x14ac:dyDescent="0.3">
      <c r="A2" s="2"/>
      <c r="B2" s="3"/>
      <c r="C2" s="4"/>
      <c r="D2" s="5"/>
      <c r="E2" s="5"/>
      <c r="F2" s="5"/>
      <c r="G2" s="3"/>
      <c r="H2" s="4"/>
      <c r="I2" s="5"/>
    </row>
    <row r="3" spans="1:9" x14ac:dyDescent="0.2">
      <c r="D3" s="132"/>
      <c r="H3" s="131"/>
    </row>
    <row r="4" spans="1:9" s="50" customFormat="1" ht="18" x14ac:dyDescent="0.25">
      <c r="A4" s="60" t="s">
        <v>58</v>
      </c>
      <c r="B4" s="51"/>
      <c r="C4" s="52"/>
      <c r="D4" s="81"/>
      <c r="E4" s="81"/>
      <c r="F4" s="81"/>
      <c r="G4" s="62"/>
      <c r="H4" s="80"/>
      <c r="I4" s="134"/>
    </row>
    <row r="5" spans="1:9" s="50" customFormat="1" x14ac:dyDescent="0.2">
      <c r="A5" s="51"/>
      <c r="B5" s="51"/>
      <c r="C5" s="52"/>
      <c r="D5" s="81"/>
      <c r="E5" s="81"/>
      <c r="F5" s="81"/>
      <c r="G5" s="62"/>
      <c r="H5" s="80"/>
      <c r="I5" s="81"/>
    </row>
    <row r="6" spans="1:9" s="50" customFormat="1" ht="25.5" x14ac:dyDescent="0.2">
      <c r="B6" s="83" t="s">
        <v>0</v>
      </c>
      <c r="C6" s="84" t="s">
        <v>1</v>
      </c>
      <c r="D6" s="85" t="s">
        <v>2</v>
      </c>
      <c r="E6" s="106" t="s">
        <v>9</v>
      </c>
      <c r="F6" s="87" t="s">
        <v>3</v>
      </c>
      <c r="G6" s="88" t="s">
        <v>4</v>
      </c>
      <c r="H6" s="84" t="s">
        <v>5</v>
      </c>
      <c r="I6" s="107" t="s">
        <v>6</v>
      </c>
    </row>
    <row r="7" spans="1:9" s="50" customFormat="1" x14ac:dyDescent="0.2">
      <c r="B7" s="54"/>
      <c r="C7" s="55"/>
      <c r="D7" s="96"/>
      <c r="E7" s="95"/>
      <c r="F7" s="93"/>
      <c r="G7" s="93"/>
      <c r="H7" s="93"/>
      <c r="I7" s="113"/>
    </row>
    <row r="8" spans="1:9" s="50" customFormat="1" ht="15.75" x14ac:dyDescent="0.25">
      <c r="B8" s="17" t="s">
        <v>7</v>
      </c>
      <c r="C8" s="18"/>
      <c r="D8" s="37"/>
      <c r="E8" s="40"/>
      <c r="F8" s="41"/>
      <c r="G8" s="41"/>
      <c r="H8" s="41"/>
      <c r="I8" s="42"/>
    </row>
    <row r="9" spans="1:9" s="50" customFormat="1" x14ac:dyDescent="0.2">
      <c r="B9" s="39" t="s">
        <v>13</v>
      </c>
      <c r="C9" s="43" t="s">
        <v>10</v>
      </c>
      <c r="D9" s="114">
        <v>41402</v>
      </c>
      <c r="E9" s="40" t="s">
        <v>10</v>
      </c>
      <c r="F9" s="41" t="s">
        <v>10</v>
      </c>
      <c r="G9" s="44" t="s">
        <v>16</v>
      </c>
      <c r="H9" s="41"/>
      <c r="I9" s="42"/>
    </row>
    <row r="10" spans="1:9" s="50" customFormat="1" x14ac:dyDescent="0.2">
      <c r="B10" s="24" t="s">
        <v>14</v>
      </c>
      <c r="C10" s="25" t="s">
        <v>10</v>
      </c>
      <c r="D10" s="114">
        <v>41402</v>
      </c>
      <c r="E10" s="110" t="s">
        <v>10</v>
      </c>
      <c r="F10" s="111" t="s">
        <v>10</v>
      </c>
      <c r="G10" s="27" t="s">
        <v>17</v>
      </c>
      <c r="H10" s="108"/>
      <c r="I10" s="115"/>
    </row>
    <row r="11" spans="1:9" s="50" customFormat="1" x14ac:dyDescent="0.2">
      <c r="B11" s="29" t="s">
        <v>15</v>
      </c>
      <c r="C11" s="30" t="s">
        <v>10</v>
      </c>
      <c r="D11" s="103">
        <v>43549.063199999997</v>
      </c>
      <c r="E11" s="112" t="s">
        <v>10</v>
      </c>
      <c r="F11" s="101" t="s">
        <v>10</v>
      </c>
      <c r="G11" s="109" t="s">
        <v>12</v>
      </c>
      <c r="H11" s="100" t="s">
        <v>8</v>
      </c>
      <c r="I11" s="103">
        <v>2408</v>
      </c>
    </row>
    <row r="12" spans="1:9" s="50" customFormat="1" x14ac:dyDescent="0.2">
      <c r="D12" s="135"/>
      <c r="E12" s="133"/>
      <c r="F12" s="133"/>
      <c r="H12" s="136"/>
    </row>
    <row r="13" spans="1:9" s="50" customFormat="1" ht="18" x14ac:dyDescent="0.25">
      <c r="A13" s="60" t="s">
        <v>59</v>
      </c>
      <c r="B13" s="51"/>
      <c r="C13" s="52"/>
      <c r="D13" s="81"/>
      <c r="E13" s="81"/>
      <c r="F13" s="81"/>
      <c r="G13" s="62"/>
      <c r="H13" s="80"/>
      <c r="I13" s="81"/>
    </row>
    <row r="14" spans="1:9" s="50" customFormat="1" x14ac:dyDescent="0.2">
      <c r="A14" s="51"/>
      <c r="B14" s="51"/>
      <c r="C14" s="52"/>
      <c r="D14" s="81"/>
      <c r="E14" s="81"/>
      <c r="F14" s="81"/>
      <c r="G14" s="62"/>
      <c r="H14" s="80"/>
      <c r="I14" s="81"/>
    </row>
    <row r="15" spans="1:9" s="50" customFormat="1" ht="25.5" x14ac:dyDescent="0.2">
      <c r="B15" s="83" t="s">
        <v>0</v>
      </c>
      <c r="C15" s="84" t="s">
        <v>1</v>
      </c>
      <c r="D15" s="85" t="s">
        <v>2</v>
      </c>
      <c r="E15" s="106" t="s">
        <v>9</v>
      </c>
      <c r="F15" s="87" t="s">
        <v>3</v>
      </c>
      <c r="G15" s="88" t="s">
        <v>4</v>
      </c>
      <c r="H15" s="84" t="s">
        <v>5</v>
      </c>
      <c r="I15" s="107" t="s">
        <v>6</v>
      </c>
    </row>
    <row r="16" spans="1:9" s="50" customFormat="1" x14ac:dyDescent="0.2">
      <c r="B16" s="54"/>
      <c r="C16" s="55"/>
      <c r="D16" s="96"/>
      <c r="E16" s="95"/>
      <c r="F16" s="93"/>
      <c r="G16" s="93"/>
      <c r="H16" s="93"/>
      <c r="I16" s="113"/>
    </row>
    <row r="17" spans="1:9" s="50" customFormat="1" ht="15.75" x14ac:dyDescent="0.25">
      <c r="B17" s="17" t="s">
        <v>7</v>
      </c>
      <c r="C17" s="18"/>
      <c r="D17" s="37"/>
      <c r="E17" s="40"/>
      <c r="F17" s="41"/>
      <c r="G17" s="41"/>
      <c r="H17" s="41"/>
      <c r="I17" s="42"/>
    </row>
    <row r="18" spans="1:9" s="50" customFormat="1" x14ac:dyDescent="0.2">
      <c r="B18" s="39" t="s">
        <v>13</v>
      </c>
      <c r="C18" s="43" t="s">
        <v>10</v>
      </c>
      <c r="D18" s="114">
        <v>42230</v>
      </c>
      <c r="E18" s="40" t="s">
        <v>10</v>
      </c>
      <c r="F18" s="41" t="s">
        <v>10</v>
      </c>
      <c r="G18" s="44" t="s">
        <v>16</v>
      </c>
      <c r="H18" s="41"/>
      <c r="I18" s="42"/>
    </row>
    <row r="19" spans="1:9" s="50" customFormat="1" x14ac:dyDescent="0.2">
      <c r="B19" s="24" t="s">
        <v>14</v>
      </c>
      <c r="C19" s="25" t="s">
        <v>10</v>
      </c>
      <c r="D19" s="114">
        <v>42230</v>
      </c>
      <c r="E19" s="110" t="s">
        <v>10</v>
      </c>
      <c r="F19" s="111" t="s">
        <v>10</v>
      </c>
      <c r="G19" s="27" t="s">
        <v>17</v>
      </c>
      <c r="H19" s="108"/>
      <c r="I19" s="115"/>
    </row>
    <row r="20" spans="1:9" s="50" customFormat="1" x14ac:dyDescent="0.2">
      <c r="B20" s="29" t="s">
        <v>15</v>
      </c>
      <c r="C20" s="30" t="s">
        <v>10</v>
      </c>
      <c r="D20" s="103">
        <v>44420</v>
      </c>
      <c r="E20" s="112" t="s">
        <v>10</v>
      </c>
      <c r="F20" s="101" t="s">
        <v>10</v>
      </c>
      <c r="G20" s="109" t="s">
        <v>12</v>
      </c>
      <c r="H20" s="100" t="s">
        <v>8</v>
      </c>
      <c r="I20" s="103">
        <v>2456</v>
      </c>
    </row>
    <row r="21" spans="1:9" s="50" customFormat="1" x14ac:dyDescent="0.2">
      <c r="H21" s="133"/>
    </row>
    <row r="22" spans="1:9" s="50" customFormat="1" ht="18" x14ac:dyDescent="0.25">
      <c r="A22" s="60" t="s">
        <v>60</v>
      </c>
      <c r="B22" s="51"/>
      <c r="C22" s="52"/>
      <c r="D22" s="81"/>
      <c r="E22" s="81"/>
      <c r="F22" s="81"/>
      <c r="G22" s="62"/>
      <c r="H22" s="80"/>
      <c r="I22" s="81"/>
    </row>
    <row r="23" spans="1:9" s="50" customFormat="1" x14ac:dyDescent="0.2">
      <c r="A23" s="51"/>
      <c r="B23" s="51"/>
      <c r="C23" s="52"/>
      <c r="D23" s="81"/>
      <c r="E23" s="81"/>
      <c r="F23" s="81"/>
      <c r="G23" s="62"/>
      <c r="H23" s="80"/>
      <c r="I23" s="81"/>
    </row>
    <row r="24" spans="1:9" s="50" customFormat="1" ht="25.5" x14ac:dyDescent="0.2">
      <c r="B24" s="83" t="s">
        <v>0</v>
      </c>
      <c r="C24" s="84" t="s">
        <v>1</v>
      </c>
      <c r="D24" s="85" t="s">
        <v>2</v>
      </c>
      <c r="E24" s="106" t="s">
        <v>9</v>
      </c>
      <c r="F24" s="87" t="s">
        <v>3</v>
      </c>
      <c r="G24" s="88" t="s">
        <v>4</v>
      </c>
      <c r="H24" s="84" t="s">
        <v>5</v>
      </c>
      <c r="I24" s="107" t="s">
        <v>6</v>
      </c>
    </row>
    <row r="25" spans="1:9" s="50" customFormat="1" x14ac:dyDescent="0.2">
      <c r="B25" s="54"/>
      <c r="C25" s="55"/>
      <c r="D25" s="96"/>
      <c r="E25" s="95"/>
      <c r="F25" s="93"/>
      <c r="G25" s="93"/>
      <c r="H25" s="93"/>
      <c r="I25" s="113"/>
    </row>
    <row r="26" spans="1:9" s="50" customFormat="1" ht="15.75" x14ac:dyDescent="0.25">
      <c r="B26" s="17" t="s">
        <v>7</v>
      </c>
      <c r="C26" s="18"/>
      <c r="D26" s="37"/>
      <c r="E26" s="40"/>
      <c r="F26" s="41"/>
      <c r="G26" s="41"/>
      <c r="H26" s="41"/>
      <c r="I26" s="42"/>
    </row>
    <row r="27" spans="1:9" s="50" customFormat="1" x14ac:dyDescent="0.2">
      <c r="B27" s="39" t="s">
        <v>13</v>
      </c>
      <c r="C27" s="43" t="s">
        <v>10</v>
      </c>
      <c r="D27" s="114">
        <v>43075</v>
      </c>
      <c r="E27" s="40" t="s">
        <v>10</v>
      </c>
      <c r="F27" s="41" t="s">
        <v>10</v>
      </c>
      <c r="G27" s="44" t="s">
        <v>16</v>
      </c>
      <c r="H27" s="41"/>
      <c r="I27" s="42"/>
    </row>
    <row r="28" spans="1:9" s="50" customFormat="1" x14ac:dyDescent="0.2">
      <c r="B28" s="24" t="s">
        <v>14</v>
      </c>
      <c r="C28" s="25" t="s">
        <v>10</v>
      </c>
      <c r="D28" s="114">
        <v>43075</v>
      </c>
      <c r="E28" s="110" t="s">
        <v>10</v>
      </c>
      <c r="F28" s="111" t="s">
        <v>10</v>
      </c>
      <c r="G28" s="27" t="s">
        <v>17</v>
      </c>
      <c r="H28" s="108"/>
      <c r="I28" s="115"/>
    </row>
    <row r="29" spans="1:9" s="50" customFormat="1" x14ac:dyDescent="0.2">
      <c r="B29" s="29" t="s">
        <v>15</v>
      </c>
      <c r="C29" s="30" t="s">
        <v>10</v>
      </c>
      <c r="D29" s="103">
        <v>45308</v>
      </c>
      <c r="E29" s="112" t="s">
        <v>10</v>
      </c>
      <c r="F29" s="101" t="s">
        <v>10</v>
      </c>
      <c r="G29" s="109" t="s">
        <v>12</v>
      </c>
      <c r="H29" s="100" t="s">
        <v>8</v>
      </c>
      <c r="I29" s="103">
        <v>2505</v>
      </c>
    </row>
    <row r="30" spans="1:9" s="50" customFormat="1" x14ac:dyDescent="0.2">
      <c r="H30" s="135"/>
    </row>
    <row r="31" spans="1:9" s="50" customFormat="1" ht="18" x14ac:dyDescent="0.25">
      <c r="A31" s="60" t="s">
        <v>61</v>
      </c>
      <c r="B31" s="51"/>
      <c r="C31" s="52"/>
      <c r="D31" s="81"/>
      <c r="E31" s="81"/>
      <c r="F31" s="81"/>
      <c r="G31" s="62"/>
      <c r="H31" s="80"/>
      <c r="I31" s="81"/>
    </row>
    <row r="32" spans="1:9" s="50" customFormat="1" x14ac:dyDescent="0.2">
      <c r="A32" s="51"/>
      <c r="B32" s="51"/>
      <c r="C32" s="52"/>
      <c r="D32" s="81"/>
      <c r="E32" s="81"/>
      <c r="F32" s="81"/>
      <c r="G32" s="62"/>
      <c r="H32" s="80"/>
      <c r="I32" s="81"/>
    </row>
    <row r="33" spans="2:9" s="50" customFormat="1" ht="25.5" x14ac:dyDescent="0.2">
      <c r="B33" s="83" t="s">
        <v>0</v>
      </c>
      <c r="C33" s="84" t="s">
        <v>1</v>
      </c>
      <c r="D33" s="85" t="s">
        <v>2</v>
      </c>
      <c r="E33" s="106" t="s">
        <v>9</v>
      </c>
      <c r="F33" s="87" t="s">
        <v>3</v>
      </c>
      <c r="G33" s="88" t="s">
        <v>4</v>
      </c>
      <c r="H33" s="84" t="s">
        <v>5</v>
      </c>
      <c r="I33" s="107" t="s">
        <v>6</v>
      </c>
    </row>
    <row r="34" spans="2:9" s="50" customFormat="1" x14ac:dyDescent="0.2">
      <c r="B34" s="54"/>
      <c r="C34" s="55"/>
      <c r="D34" s="96"/>
      <c r="E34" s="95"/>
      <c r="F34" s="93"/>
      <c r="G34" s="93"/>
      <c r="H34" s="93"/>
      <c r="I34" s="113"/>
    </row>
    <row r="35" spans="2:9" s="50" customFormat="1" ht="15.75" x14ac:dyDescent="0.25">
      <c r="B35" s="17" t="s">
        <v>7</v>
      </c>
      <c r="C35" s="18"/>
      <c r="D35" s="37"/>
      <c r="E35" s="40"/>
      <c r="F35" s="41"/>
      <c r="G35" s="41"/>
      <c r="H35" s="41"/>
      <c r="I35" s="42"/>
    </row>
    <row r="36" spans="2:9" s="50" customFormat="1" x14ac:dyDescent="0.2">
      <c r="B36" s="39" t="s">
        <v>13</v>
      </c>
      <c r="C36" s="43" t="s">
        <v>10</v>
      </c>
      <c r="D36" s="114">
        <v>43937</v>
      </c>
      <c r="E36" s="40" t="s">
        <v>10</v>
      </c>
      <c r="F36" s="41" t="s">
        <v>10</v>
      </c>
      <c r="G36" s="44" t="s">
        <v>16</v>
      </c>
      <c r="H36" s="41"/>
      <c r="I36" s="42"/>
    </row>
    <row r="37" spans="2:9" s="50" customFormat="1" x14ac:dyDescent="0.2">
      <c r="B37" s="24" t="s">
        <v>14</v>
      </c>
      <c r="C37" s="25" t="s">
        <v>10</v>
      </c>
      <c r="D37" s="114">
        <v>43937</v>
      </c>
      <c r="E37" s="110" t="s">
        <v>10</v>
      </c>
      <c r="F37" s="111" t="s">
        <v>10</v>
      </c>
      <c r="G37" s="27" t="s">
        <v>17</v>
      </c>
      <c r="H37" s="108"/>
      <c r="I37" s="115"/>
    </row>
    <row r="38" spans="2:9" s="50" customFormat="1" x14ac:dyDescent="0.2">
      <c r="B38" s="29" t="s">
        <v>15</v>
      </c>
      <c r="C38" s="30" t="s">
        <v>10</v>
      </c>
      <c r="D38" s="103">
        <v>46214</v>
      </c>
      <c r="E38" s="112" t="s">
        <v>10</v>
      </c>
      <c r="F38" s="101" t="s">
        <v>10</v>
      </c>
      <c r="G38" s="109" t="s">
        <v>12</v>
      </c>
      <c r="H38" s="100" t="s">
        <v>8</v>
      </c>
      <c r="I38" s="103">
        <v>2555</v>
      </c>
    </row>
    <row r="39" spans="2:9" s="50" customFormat="1" x14ac:dyDescent="0.2">
      <c r="H39" s="133"/>
    </row>
    <row r="40" spans="2:9" s="50" customFormat="1" x14ac:dyDescent="0.2"/>
  </sheetData>
  <phoneticPr fontId="9" type="noConversion"/>
  <pageMargins left="0.75" right="0.75" top="1" bottom="1" header="0.5" footer="0.5"/>
  <pageSetup scale="66" fitToHeight="0" orientation="landscape" r:id="rId1"/>
  <headerFooter alignWithMargins="0">
    <oddHeader>&amp;C&amp;"Arial,Bold"&amp;18&amp;UCORRECTION OFFICER TRAINEESHIP RATES (Multiple State Fiscal Years)</oddHeader>
    <oddFooter>&amp;LDivision of Classification and Compensation&amp;R10/14/09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zoomScale="90" zoomScaleNormal="90" workbookViewId="0">
      <selection activeCell="A2" sqref="A2"/>
    </sheetView>
  </sheetViews>
  <sheetFormatPr defaultColWidth="9.140625" defaultRowHeight="12.75" x14ac:dyDescent="0.2"/>
  <cols>
    <col min="1" max="1" width="6.5703125" style="1" customWidth="1"/>
    <col min="2" max="2" width="57.85546875" style="1" customWidth="1"/>
    <col min="3" max="3" width="17" style="1" customWidth="1"/>
    <col min="4" max="4" width="24.140625" style="1" customWidth="1"/>
    <col min="5" max="5" width="18.28515625" style="1" customWidth="1"/>
    <col min="6" max="6" width="17.28515625" style="1" customWidth="1"/>
    <col min="7" max="7" width="58.42578125" style="1" customWidth="1"/>
    <col min="8" max="8" width="7.42578125" style="1" bestFit="1" customWidth="1"/>
    <col min="9" max="9" width="17.140625" style="49" customWidth="1"/>
    <col min="10" max="16384" width="9.140625" style="1"/>
  </cols>
  <sheetData>
    <row r="1" spans="1:9" ht="20.25" x14ac:dyDescent="0.3">
      <c r="A1" s="2" t="s">
        <v>74</v>
      </c>
      <c r="B1" s="3"/>
      <c r="C1" s="4"/>
      <c r="D1" s="5"/>
      <c r="E1" s="5"/>
      <c r="F1" s="5"/>
      <c r="G1" s="3"/>
      <c r="H1" s="4"/>
      <c r="I1" s="5"/>
    </row>
    <row r="2" spans="1:9" x14ac:dyDescent="0.2">
      <c r="A2" s="3"/>
      <c r="B2" s="3"/>
      <c r="C2" s="4"/>
      <c r="D2" s="5"/>
      <c r="E2" s="5"/>
      <c r="F2" s="5"/>
      <c r="G2" s="3"/>
      <c r="H2" s="4"/>
      <c r="I2" s="5"/>
    </row>
    <row r="3" spans="1:9" ht="18" x14ac:dyDescent="0.25">
      <c r="A3" s="60" t="s">
        <v>58</v>
      </c>
      <c r="B3" s="62"/>
      <c r="C3" s="80"/>
      <c r="D3" s="81"/>
      <c r="E3" s="81"/>
      <c r="F3" s="81"/>
      <c r="G3" s="62"/>
      <c r="H3" s="80"/>
      <c r="I3" s="81"/>
    </row>
    <row r="4" spans="1:9" x14ac:dyDescent="0.2">
      <c r="A4" s="62"/>
      <c r="B4" s="62"/>
      <c r="C4" s="80"/>
      <c r="D4" s="81"/>
      <c r="E4" s="81"/>
      <c r="F4" s="81"/>
      <c r="G4" s="62"/>
      <c r="H4" s="80"/>
      <c r="I4" s="81"/>
    </row>
    <row r="5" spans="1:9" ht="25.5" x14ac:dyDescent="0.2">
      <c r="A5" s="82"/>
      <c r="B5" s="83" t="s">
        <v>0</v>
      </c>
      <c r="C5" s="84" t="s">
        <v>1</v>
      </c>
      <c r="D5" s="85" t="s">
        <v>2</v>
      </c>
      <c r="E5" s="86" t="s">
        <v>9</v>
      </c>
      <c r="F5" s="87" t="s">
        <v>3</v>
      </c>
      <c r="G5" s="88" t="s">
        <v>4</v>
      </c>
      <c r="H5" s="84" t="s">
        <v>5</v>
      </c>
      <c r="I5" s="89" t="s">
        <v>6</v>
      </c>
    </row>
    <row r="6" spans="1:9" x14ac:dyDescent="0.2">
      <c r="A6" s="82"/>
      <c r="B6" s="90"/>
      <c r="C6" s="91"/>
      <c r="D6" s="92"/>
      <c r="E6" s="93"/>
      <c r="F6" s="93"/>
      <c r="G6" s="94"/>
      <c r="H6" s="95"/>
      <c r="I6" s="96"/>
    </row>
    <row r="7" spans="1:9" ht="15.75" x14ac:dyDescent="0.25">
      <c r="A7" s="82"/>
      <c r="B7" s="48" t="s">
        <v>7</v>
      </c>
      <c r="C7" s="18"/>
      <c r="D7" s="19"/>
      <c r="E7" s="41"/>
      <c r="F7" s="41"/>
      <c r="G7" s="97"/>
      <c r="H7" s="40"/>
      <c r="I7" s="98"/>
    </row>
    <row r="8" spans="1:9" x14ac:dyDescent="0.2">
      <c r="A8" s="82"/>
      <c r="B8" s="99" t="s">
        <v>32</v>
      </c>
      <c r="C8" s="100" t="s">
        <v>33</v>
      </c>
      <c r="D8" s="101">
        <f>'NYSCOPBA-SSU (21)'!B11</f>
        <v>37194</v>
      </c>
      <c r="E8" s="101" t="s">
        <v>10</v>
      </c>
      <c r="F8" s="101" t="s">
        <v>10</v>
      </c>
      <c r="G8" s="99" t="s">
        <v>57</v>
      </c>
      <c r="H8" s="102" t="s">
        <v>23</v>
      </c>
      <c r="I8" s="103">
        <f>'NYSCOPBA-SSU (21)'!I11</f>
        <v>1448</v>
      </c>
    </row>
    <row r="10" spans="1:9" ht="18" x14ac:dyDescent="0.25">
      <c r="A10" s="60" t="s">
        <v>59</v>
      </c>
      <c r="B10" s="62"/>
      <c r="C10" s="80"/>
      <c r="D10" s="81"/>
      <c r="E10" s="81"/>
      <c r="F10" s="81"/>
      <c r="G10" s="62"/>
      <c r="H10" s="80"/>
      <c r="I10" s="81"/>
    </row>
    <row r="11" spans="1:9" x14ac:dyDescent="0.2">
      <c r="A11" s="62"/>
      <c r="B11" s="62"/>
      <c r="C11" s="80"/>
      <c r="D11" s="81"/>
      <c r="E11" s="81"/>
      <c r="F11" s="81"/>
      <c r="G11" s="62"/>
      <c r="H11" s="80"/>
      <c r="I11" s="81"/>
    </row>
    <row r="12" spans="1:9" ht="25.5" x14ac:dyDescent="0.2">
      <c r="A12" s="82"/>
      <c r="B12" s="83" t="s">
        <v>0</v>
      </c>
      <c r="C12" s="84" t="s">
        <v>1</v>
      </c>
      <c r="D12" s="85" t="s">
        <v>2</v>
      </c>
      <c r="E12" s="86" t="s">
        <v>9</v>
      </c>
      <c r="F12" s="87" t="s">
        <v>3</v>
      </c>
      <c r="G12" s="88" t="s">
        <v>4</v>
      </c>
      <c r="H12" s="84" t="s">
        <v>5</v>
      </c>
      <c r="I12" s="89" t="s">
        <v>6</v>
      </c>
    </row>
    <row r="13" spans="1:9" x14ac:dyDescent="0.2">
      <c r="A13" s="82"/>
      <c r="B13" s="90"/>
      <c r="C13" s="91"/>
      <c r="D13" s="92"/>
      <c r="E13" s="93"/>
      <c r="F13" s="93"/>
      <c r="G13" s="94"/>
      <c r="H13" s="95"/>
      <c r="I13" s="96"/>
    </row>
    <row r="14" spans="1:9" ht="15.75" x14ac:dyDescent="0.25">
      <c r="A14" s="82"/>
      <c r="B14" s="48" t="s">
        <v>7</v>
      </c>
      <c r="C14" s="18"/>
      <c r="D14" s="19"/>
      <c r="E14" s="41"/>
      <c r="F14" s="41"/>
      <c r="G14" s="97"/>
      <c r="H14" s="40"/>
      <c r="I14" s="98"/>
    </row>
    <row r="15" spans="1:9" x14ac:dyDescent="0.2">
      <c r="A15" s="82"/>
      <c r="B15" s="99" t="s">
        <v>32</v>
      </c>
      <c r="C15" s="100" t="s">
        <v>33</v>
      </c>
      <c r="D15" s="101">
        <f>'NYSCOPBA-SSU (21)'!B39</f>
        <v>37938</v>
      </c>
      <c r="E15" s="101" t="s">
        <v>10</v>
      </c>
      <c r="F15" s="101" t="s">
        <v>10</v>
      </c>
      <c r="G15" s="99" t="s">
        <v>57</v>
      </c>
      <c r="H15" s="102" t="s">
        <v>23</v>
      </c>
      <c r="I15" s="103">
        <f>'NYSCOPBA-SSU (21)'!I39</f>
        <v>1477</v>
      </c>
    </row>
    <row r="17" spans="1:9" ht="18" x14ac:dyDescent="0.25">
      <c r="A17" s="60" t="s">
        <v>60</v>
      </c>
      <c r="B17" s="62"/>
      <c r="C17" s="80"/>
      <c r="D17" s="81"/>
      <c r="E17" s="81"/>
      <c r="F17" s="81"/>
      <c r="G17" s="62"/>
      <c r="H17" s="80"/>
      <c r="I17" s="81"/>
    </row>
    <row r="18" spans="1:9" x14ac:dyDescent="0.2">
      <c r="A18" s="62"/>
      <c r="B18" s="62"/>
      <c r="C18" s="80"/>
      <c r="D18" s="81"/>
      <c r="E18" s="81"/>
      <c r="F18" s="81"/>
      <c r="G18" s="62"/>
      <c r="H18" s="80"/>
      <c r="I18" s="81"/>
    </row>
    <row r="19" spans="1:9" ht="25.5" x14ac:dyDescent="0.2">
      <c r="A19" s="82"/>
      <c r="B19" s="83" t="s">
        <v>0</v>
      </c>
      <c r="C19" s="84" t="s">
        <v>1</v>
      </c>
      <c r="D19" s="85" t="s">
        <v>2</v>
      </c>
      <c r="E19" s="86" t="s">
        <v>9</v>
      </c>
      <c r="F19" s="87" t="s">
        <v>3</v>
      </c>
      <c r="G19" s="88" t="s">
        <v>4</v>
      </c>
      <c r="H19" s="84" t="s">
        <v>5</v>
      </c>
      <c r="I19" s="89" t="s">
        <v>6</v>
      </c>
    </row>
    <row r="20" spans="1:9" x14ac:dyDescent="0.2">
      <c r="A20" s="82"/>
      <c r="B20" s="90"/>
      <c r="C20" s="91"/>
      <c r="D20" s="92"/>
      <c r="E20" s="93"/>
      <c r="F20" s="93"/>
      <c r="G20" s="94"/>
      <c r="H20" s="95"/>
      <c r="I20" s="96"/>
    </row>
    <row r="21" spans="1:9" ht="15.75" x14ac:dyDescent="0.25">
      <c r="A21" s="82"/>
      <c r="B21" s="48" t="s">
        <v>7</v>
      </c>
      <c r="C21" s="18"/>
      <c r="D21" s="19"/>
      <c r="E21" s="41"/>
      <c r="F21" s="41"/>
      <c r="G21" s="97"/>
      <c r="H21" s="40"/>
      <c r="I21" s="98"/>
    </row>
    <row r="22" spans="1:9" x14ac:dyDescent="0.2">
      <c r="A22" s="82"/>
      <c r="B22" s="99" t="s">
        <v>32</v>
      </c>
      <c r="C22" s="100" t="s">
        <v>33</v>
      </c>
      <c r="D22" s="101">
        <f>'NYSCOPBA-SSU (21)'!B68</f>
        <v>38697</v>
      </c>
      <c r="E22" s="101" t="s">
        <v>10</v>
      </c>
      <c r="F22" s="101" t="s">
        <v>10</v>
      </c>
      <c r="G22" s="99" t="s">
        <v>57</v>
      </c>
      <c r="H22" s="102" t="s">
        <v>23</v>
      </c>
      <c r="I22" s="103">
        <f>'NYSCOPBA-SSU (21)'!I68</f>
        <v>1507</v>
      </c>
    </row>
    <row r="24" spans="1:9" ht="18" x14ac:dyDescent="0.25">
      <c r="A24" s="60" t="s">
        <v>61</v>
      </c>
      <c r="B24" s="62"/>
      <c r="C24" s="80"/>
      <c r="D24" s="81"/>
      <c r="E24" s="81"/>
      <c r="F24" s="81"/>
      <c r="G24" s="62"/>
      <c r="H24" s="80"/>
      <c r="I24" s="81"/>
    </row>
    <row r="25" spans="1:9" x14ac:dyDescent="0.2">
      <c r="A25" s="62"/>
      <c r="B25" s="62"/>
      <c r="C25" s="80"/>
      <c r="D25" s="81"/>
      <c r="E25" s="81"/>
      <c r="F25" s="81"/>
      <c r="G25" s="62"/>
      <c r="H25" s="80"/>
      <c r="I25" s="81"/>
    </row>
    <row r="26" spans="1:9" ht="25.5" x14ac:dyDescent="0.2">
      <c r="A26" s="82"/>
      <c r="B26" s="83" t="s">
        <v>0</v>
      </c>
      <c r="C26" s="84" t="s">
        <v>1</v>
      </c>
      <c r="D26" s="85" t="s">
        <v>2</v>
      </c>
      <c r="E26" s="86" t="s">
        <v>9</v>
      </c>
      <c r="F26" s="87" t="s">
        <v>3</v>
      </c>
      <c r="G26" s="88" t="s">
        <v>4</v>
      </c>
      <c r="H26" s="84" t="s">
        <v>5</v>
      </c>
      <c r="I26" s="89" t="s">
        <v>6</v>
      </c>
    </row>
    <row r="27" spans="1:9" x14ac:dyDescent="0.2">
      <c r="A27" s="82"/>
      <c r="B27" s="90"/>
      <c r="C27" s="91"/>
      <c r="D27" s="92"/>
      <c r="E27" s="93"/>
      <c r="F27" s="93"/>
      <c r="G27" s="94"/>
      <c r="H27" s="95"/>
      <c r="I27" s="96"/>
    </row>
    <row r="28" spans="1:9" ht="15.75" x14ac:dyDescent="0.25">
      <c r="A28" s="82"/>
      <c r="B28" s="48" t="s">
        <v>7</v>
      </c>
      <c r="C28" s="18"/>
      <c r="D28" s="19"/>
      <c r="E28" s="41"/>
      <c r="F28" s="41"/>
      <c r="G28" s="97"/>
      <c r="H28" s="40"/>
      <c r="I28" s="98"/>
    </row>
    <row r="29" spans="1:9" x14ac:dyDescent="0.2">
      <c r="A29" s="82"/>
      <c r="B29" s="99" t="s">
        <v>32</v>
      </c>
      <c r="C29" s="100" t="s">
        <v>33</v>
      </c>
      <c r="D29" s="101">
        <f>'NYSCOPBA-SSU (21)'!B97</f>
        <v>39471</v>
      </c>
      <c r="E29" s="101" t="s">
        <v>10</v>
      </c>
      <c r="F29" s="101" t="s">
        <v>10</v>
      </c>
      <c r="G29" s="99" t="s">
        <v>57</v>
      </c>
      <c r="H29" s="102" t="s">
        <v>23</v>
      </c>
      <c r="I29" s="103">
        <f>'NYSCOPBA-SSU (21)'!I97</f>
        <v>1537</v>
      </c>
    </row>
  </sheetData>
  <phoneticPr fontId="9" type="noConversion"/>
  <pageMargins left="0.75" right="0.75" top="1" bottom="1" header="0.5" footer="0.5"/>
  <pageSetup scale="53" orientation="landscape" r:id="rId1"/>
  <headerFooter alignWithMargins="0">
    <oddHeader>&amp;C&amp;"Arial,Bold"&amp;18&amp;USAFETY AND SECURITY OFFICER TRAINEESHIP RATES (Multiple State Fiscal Years)</oddHeader>
    <oddFooter>&amp;LDivision of Classification and Compensation&amp;R10/14/09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zoomScale="90" zoomScaleNormal="90" workbookViewId="0">
      <selection activeCell="B3" sqref="B3"/>
    </sheetView>
  </sheetViews>
  <sheetFormatPr defaultColWidth="9.140625" defaultRowHeight="12.75" x14ac:dyDescent="0.2"/>
  <cols>
    <col min="1" max="1" width="6.42578125" style="78" customWidth="1"/>
    <col min="2" max="2" width="57.85546875" style="78" customWidth="1"/>
    <col min="3" max="3" width="17" style="78" customWidth="1"/>
    <col min="4" max="4" width="24.140625" style="78" customWidth="1"/>
    <col min="5" max="5" width="18.28515625" style="78" customWidth="1"/>
    <col min="6" max="6" width="17.28515625" style="78" customWidth="1"/>
    <col min="7" max="7" width="58.42578125" style="78" customWidth="1"/>
    <col min="8" max="8" width="7.42578125" style="78" bestFit="1" customWidth="1"/>
    <col min="9" max="9" width="17.140625" style="79" customWidth="1"/>
    <col min="10" max="16384" width="9.140625" style="78"/>
  </cols>
  <sheetData>
    <row r="1" spans="1:9" ht="18.75" customHeight="1" x14ac:dyDescent="0.2">
      <c r="A1" s="105" t="s">
        <v>73</v>
      </c>
      <c r="B1" s="75"/>
      <c r="C1" s="76"/>
      <c r="D1" s="77"/>
      <c r="E1" s="77"/>
      <c r="F1" s="77"/>
      <c r="G1" s="75"/>
      <c r="H1" s="76"/>
      <c r="I1" s="77"/>
    </row>
    <row r="2" spans="1:9" x14ac:dyDescent="0.2">
      <c r="A2" s="75"/>
      <c r="B2" s="75"/>
      <c r="C2" s="76"/>
      <c r="D2" s="77"/>
      <c r="E2" s="77"/>
      <c r="F2" s="77"/>
      <c r="G2" s="75"/>
      <c r="H2" s="76"/>
      <c r="I2" s="77"/>
    </row>
    <row r="3" spans="1:9" x14ac:dyDescent="0.2">
      <c r="A3" s="82"/>
      <c r="B3" s="82"/>
      <c r="C3" s="82"/>
      <c r="D3" s="82"/>
      <c r="E3" s="82"/>
      <c r="F3" s="82"/>
      <c r="G3" s="82"/>
      <c r="H3" s="82"/>
      <c r="I3" s="104"/>
    </row>
    <row r="4" spans="1:9" ht="18" x14ac:dyDescent="0.25">
      <c r="A4" s="60" t="s">
        <v>58</v>
      </c>
      <c r="B4" s="62"/>
      <c r="C4" s="80"/>
      <c r="D4" s="81"/>
      <c r="E4" s="81"/>
      <c r="F4" s="81"/>
      <c r="G4" s="62"/>
      <c r="H4" s="80"/>
      <c r="I4" s="81"/>
    </row>
    <row r="5" spans="1:9" x14ac:dyDescent="0.2">
      <c r="A5" s="62"/>
      <c r="B5" s="62"/>
      <c r="C5" s="80"/>
      <c r="D5" s="81"/>
      <c r="E5" s="81"/>
      <c r="F5" s="81"/>
      <c r="G5" s="62"/>
      <c r="H5" s="80"/>
      <c r="I5" s="81"/>
    </row>
    <row r="6" spans="1:9" ht="25.5" x14ac:dyDescent="0.2">
      <c r="A6" s="82"/>
      <c r="B6" s="83" t="s">
        <v>0</v>
      </c>
      <c r="C6" s="84" t="s">
        <v>1</v>
      </c>
      <c r="D6" s="85" t="s">
        <v>2</v>
      </c>
      <c r="E6" s="86" t="s">
        <v>9</v>
      </c>
      <c r="F6" s="87" t="s">
        <v>3</v>
      </c>
      <c r="G6" s="88" t="s">
        <v>4</v>
      </c>
      <c r="H6" s="84" t="s">
        <v>5</v>
      </c>
      <c r="I6" s="89" t="s">
        <v>6</v>
      </c>
    </row>
    <row r="7" spans="1:9" x14ac:dyDescent="0.2">
      <c r="A7" s="82"/>
      <c r="B7" s="90"/>
      <c r="C7" s="91"/>
      <c r="D7" s="92"/>
      <c r="E7" s="93"/>
      <c r="F7" s="93"/>
      <c r="G7" s="94"/>
      <c r="H7" s="95"/>
      <c r="I7" s="96"/>
    </row>
    <row r="8" spans="1:9" ht="15.75" x14ac:dyDescent="0.25">
      <c r="A8" s="82"/>
      <c r="B8" s="48" t="s">
        <v>7</v>
      </c>
      <c r="C8" s="18"/>
      <c r="D8" s="19"/>
      <c r="E8" s="41"/>
      <c r="F8" s="41"/>
      <c r="G8" s="97"/>
      <c r="H8" s="40"/>
      <c r="I8" s="98"/>
    </row>
    <row r="9" spans="1:9" x14ac:dyDescent="0.2">
      <c r="A9" s="82"/>
      <c r="B9" s="99" t="s">
        <v>49</v>
      </c>
      <c r="C9" s="100" t="s">
        <v>48</v>
      </c>
      <c r="D9" s="101">
        <f>'NYSCOPBA-SSU (21)'!B9</f>
        <v>33549</v>
      </c>
      <c r="E9" s="101">
        <f>'NYSCOPBA-SSU (21)'!I9</f>
        <v>1334</v>
      </c>
      <c r="F9" s="101" t="s">
        <v>10</v>
      </c>
      <c r="G9" s="99" t="s">
        <v>47</v>
      </c>
      <c r="H9" s="102" t="s">
        <v>50</v>
      </c>
      <c r="I9" s="103">
        <f>'NYSCOPBA-SSU (21)'!I10</f>
        <v>1386</v>
      </c>
    </row>
    <row r="10" spans="1:9" x14ac:dyDescent="0.2">
      <c r="A10" s="82"/>
      <c r="B10" s="82"/>
      <c r="C10" s="82"/>
      <c r="D10" s="82"/>
      <c r="E10" s="82"/>
      <c r="F10" s="82"/>
      <c r="G10" s="82"/>
      <c r="H10" s="82"/>
      <c r="I10" s="104"/>
    </row>
    <row r="11" spans="1:9" ht="18" x14ac:dyDescent="0.25">
      <c r="A11" s="60" t="s">
        <v>59</v>
      </c>
      <c r="B11" s="62"/>
      <c r="C11" s="80"/>
      <c r="D11" s="81"/>
      <c r="E11" s="81"/>
      <c r="F11" s="81"/>
      <c r="G11" s="62"/>
      <c r="H11" s="80"/>
      <c r="I11" s="81"/>
    </row>
    <row r="12" spans="1:9" x14ac:dyDescent="0.2">
      <c r="A12" s="62"/>
      <c r="B12" s="62"/>
      <c r="C12" s="80"/>
      <c r="D12" s="81"/>
      <c r="E12" s="81"/>
      <c r="F12" s="81"/>
      <c r="G12" s="62"/>
      <c r="H12" s="80"/>
      <c r="I12" s="81"/>
    </row>
    <row r="13" spans="1:9" ht="25.5" x14ac:dyDescent="0.2">
      <c r="A13" s="82"/>
      <c r="B13" s="83" t="s">
        <v>0</v>
      </c>
      <c r="C13" s="84" t="s">
        <v>1</v>
      </c>
      <c r="D13" s="85" t="s">
        <v>2</v>
      </c>
      <c r="E13" s="86" t="s">
        <v>9</v>
      </c>
      <c r="F13" s="87" t="s">
        <v>3</v>
      </c>
      <c r="G13" s="88" t="s">
        <v>4</v>
      </c>
      <c r="H13" s="84" t="s">
        <v>5</v>
      </c>
      <c r="I13" s="89" t="s">
        <v>6</v>
      </c>
    </row>
    <row r="14" spans="1:9" x14ac:dyDescent="0.2">
      <c r="A14" s="82"/>
      <c r="B14" s="90"/>
      <c r="C14" s="91"/>
      <c r="D14" s="92"/>
      <c r="E14" s="93"/>
      <c r="F14" s="93"/>
      <c r="G14" s="94"/>
      <c r="H14" s="95"/>
      <c r="I14" s="96"/>
    </row>
    <row r="15" spans="1:9" ht="15.75" x14ac:dyDescent="0.25">
      <c r="A15" s="82"/>
      <c r="B15" s="48" t="s">
        <v>7</v>
      </c>
      <c r="C15" s="18"/>
      <c r="D15" s="19"/>
      <c r="E15" s="41"/>
      <c r="F15" s="41"/>
      <c r="G15" s="97"/>
      <c r="H15" s="40"/>
      <c r="I15" s="98"/>
    </row>
    <row r="16" spans="1:9" x14ac:dyDescent="0.2">
      <c r="A16" s="82"/>
      <c r="B16" s="99" t="s">
        <v>49</v>
      </c>
      <c r="C16" s="100" t="s">
        <v>48</v>
      </c>
      <c r="D16" s="101">
        <f>'NYSCOPBA-SSU (21)'!B37</f>
        <v>34220</v>
      </c>
      <c r="E16" s="101">
        <f>'NYSCOPBA-SSU (21)'!I37</f>
        <v>1361</v>
      </c>
      <c r="F16" s="101" t="s">
        <v>10</v>
      </c>
      <c r="G16" s="99" t="s">
        <v>47</v>
      </c>
      <c r="H16" s="102" t="s">
        <v>50</v>
      </c>
      <c r="I16" s="103">
        <f>'NYSCOPBA-SSU (21)'!I38</f>
        <v>1414</v>
      </c>
    </row>
    <row r="17" spans="1:9" x14ac:dyDescent="0.2">
      <c r="A17" s="82"/>
      <c r="B17" s="82"/>
      <c r="C17" s="82"/>
      <c r="D17" s="82"/>
      <c r="E17" s="82"/>
      <c r="F17" s="82"/>
      <c r="G17" s="82"/>
      <c r="H17" s="82"/>
      <c r="I17" s="104"/>
    </row>
    <row r="18" spans="1:9" ht="18" x14ac:dyDescent="0.25">
      <c r="A18" s="60" t="s">
        <v>60</v>
      </c>
      <c r="B18" s="62"/>
      <c r="C18" s="80"/>
      <c r="D18" s="81"/>
      <c r="E18" s="81"/>
      <c r="F18" s="81"/>
      <c r="G18" s="62"/>
      <c r="H18" s="80"/>
      <c r="I18" s="81"/>
    </row>
    <row r="19" spans="1:9" x14ac:dyDescent="0.2">
      <c r="A19" s="62"/>
      <c r="B19" s="62"/>
      <c r="C19" s="80"/>
      <c r="D19" s="81"/>
      <c r="E19" s="81"/>
      <c r="F19" s="81"/>
      <c r="G19" s="62"/>
      <c r="H19" s="80"/>
      <c r="I19" s="81"/>
    </row>
    <row r="20" spans="1:9" ht="25.5" x14ac:dyDescent="0.2">
      <c r="A20" s="82"/>
      <c r="B20" s="83" t="s">
        <v>0</v>
      </c>
      <c r="C20" s="84" t="s">
        <v>1</v>
      </c>
      <c r="D20" s="85" t="s">
        <v>2</v>
      </c>
      <c r="E20" s="86" t="s">
        <v>9</v>
      </c>
      <c r="F20" s="87" t="s">
        <v>3</v>
      </c>
      <c r="G20" s="88" t="s">
        <v>4</v>
      </c>
      <c r="H20" s="84" t="s">
        <v>5</v>
      </c>
      <c r="I20" s="89" t="s">
        <v>6</v>
      </c>
    </row>
    <row r="21" spans="1:9" x14ac:dyDescent="0.2">
      <c r="A21" s="82"/>
      <c r="B21" s="90"/>
      <c r="C21" s="91"/>
      <c r="D21" s="92"/>
      <c r="E21" s="93"/>
      <c r="F21" s="93"/>
      <c r="G21" s="94"/>
      <c r="H21" s="95"/>
      <c r="I21" s="96"/>
    </row>
    <row r="22" spans="1:9" ht="15.75" x14ac:dyDescent="0.25">
      <c r="A22" s="82"/>
      <c r="B22" s="48" t="s">
        <v>7</v>
      </c>
      <c r="C22" s="18"/>
      <c r="D22" s="19"/>
      <c r="E22" s="41"/>
      <c r="F22" s="41"/>
      <c r="G22" s="97"/>
      <c r="H22" s="40"/>
      <c r="I22" s="98"/>
    </row>
    <row r="23" spans="1:9" x14ac:dyDescent="0.2">
      <c r="A23" s="82"/>
      <c r="B23" s="99" t="s">
        <v>49</v>
      </c>
      <c r="C23" s="100" t="s">
        <v>48</v>
      </c>
      <c r="D23" s="101">
        <f>'NYSCOPBA-SSU (21)'!B66</f>
        <v>34904</v>
      </c>
      <c r="E23" s="101">
        <f>'NYSCOPBA-SSU (21)'!I66</f>
        <v>1388</v>
      </c>
      <c r="F23" s="101" t="s">
        <v>10</v>
      </c>
      <c r="G23" s="99" t="s">
        <v>47</v>
      </c>
      <c r="H23" s="102" t="s">
        <v>50</v>
      </c>
      <c r="I23" s="103">
        <f>'NYSCOPBA-SSU (21)'!I67</f>
        <v>1442</v>
      </c>
    </row>
    <row r="24" spans="1:9" x14ac:dyDescent="0.2">
      <c r="A24" s="82"/>
      <c r="B24" s="82"/>
      <c r="C24" s="82"/>
      <c r="D24" s="82"/>
      <c r="E24" s="82"/>
      <c r="F24" s="82"/>
      <c r="G24" s="82"/>
      <c r="H24" s="82"/>
      <c r="I24" s="104"/>
    </row>
    <row r="25" spans="1:9" ht="18" x14ac:dyDescent="0.25">
      <c r="A25" s="60" t="s">
        <v>61</v>
      </c>
      <c r="B25" s="62"/>
      <c r="C25" s="80"/>
      <c r="D25" s="81"/>
      <c r="E25" s="81"/>
      <c r="F25" s="81"/>
      <c r="G25" s="62"/>
      <c r="H25" s="80"/>
      <c r="I25" s="81"/>
    </row>
    <row r="26" spans="1:9" x14ac:dyDescent="0.2">
      <c r="A26" s="62"/>
      <c r="B26" s="62"/>
      <c r="C26" s="80"/>
      <c r="D26" s="81"/>
      <c r="E26" s="81"/>
      <c r="F26" s="81"/>
      <c r="G26" s="62"/>
      <c r="H26" s="80"/>
      <c r="I26" s="81"/>
    </row>
    <row r="27" spans="1:9" ht="25.5" x14ac:dyDescent="0.2">
      <c r="A27" s="82"/>
      <c r="B27" s="83" t="s">
        <v>0</v>
      </c>
      <c r="C27" s="84" t="s">
        <v>1</v>
      </c>
      <c r="D27" s="85" t="s">
        <v>2</v>
      </c>
      <c r="E27" s="86" t="s">
        <v>9</v>
      </c>
      <c r="F27" s="87" t="s">
        <v>3</v>
      </c>
      <c r="G27" s="88" t="s">
        <v>4</v>
      </c>
      <c r="H27" s="84" t="s">
        <v>5</v>
      </c>
      <c r="I27" s="89" t="s">
        <v>6</v>
      </c>
    </row>
    <row r="28" spans="1:9" x14ac:dyDescent="0.2">
      <c r="A28" s="82"/>
      <c r="B28" s="90"/>
      <c r="C28" s="91"/>
      <c r="D28" s="92"/>
      <c r="E28" s="93"/>
      <c r="F28" s="93"/>
      <c r="G28" s="94"/>
      <c r="H28" s="95"/>
      <c r="I28" s="96"/>
    </row>
    <row r="29" spans="1:9" ht="15.75" x14ac:dyDescent="0.25">
      <c r="A29" s="82"/>
      <c r="B29" s="48" t="s">
        <v>7</v>
      </c>
      <c r="C29" s="18"/>
      <c r="D29" s="19"/>
      <c r="E29" s="41"/>
      <c r="F29" s="41"/>
      <c r="G29" s="97"/>
      <c r="H29" s="40"/>
      <c r="I29" s="98"/>
    </row>
    <row r="30" spans="1:9" x14ac:dyDescent="0.2">
      <c r="A30" s="82"/>
      <c r="B30" s="99" t="s">
        <v>49</v>
      </c>
      <c r="C30" s="100" t="s">
        <v>48</v>
      </c>
      <c r="D30" s="101">
        <f>'NYSCOPBA-SSU (21)'!B95</f>
        <v>35602</v>
      </c>
      <c r="E30" s="101">
        <f>'NYSCOPBA-SSU (21)'!I95</f>
        <v>1416</v>
      </c>
      <c r="F30" s="101" t="s">
        <v>10</v>
      </c>
      <c r="G30" s="99" t="s">
        <v>47</v>
      </c>
      <c r="H30" s="102" t="s">
        <v>50</v>
      </c>
      <c r="I30" s="103">
        <f>'NYSCOPBA-SSU (21)'!I96</f>
        <v>1471</v>
      </c>
    </row>
  </sheetData>
  <pageMargins left="0.75" right="0.75" top="1" bottom="1" header="0.5" footer="0.5"/>
  <pageSetup scale="53" orientation="landscape" r:id="rId1"/>
  <headerFooter alignWithMargins="0">
    <oddHeader>&amp;C&amp;"Arial,Bold"&amp;18&amp;USAFETY AND SECURITY OFFICER TRAINEESHIP RATES (Multiple State Fiscal Years)</oddHeader>
    <oddFooter>&amp;LDivision of Classification and Compensation&amp;R10/14/09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2"/>
  <sheetViews>
    <sheetView tabSelected="1" zoomScale="90" zoomScaleNormal="90" workbookViewId="0">
      <selection activeCell="E19" sqref="E19"/>
    </sheetView>
  </sheetViews>
  <sheetFormatPr defaultColWidth="9.140625" defaultRowHeight="12.75" x14ac:dyDescent="0.2"/>
  <cols>
    <col min="1" max="1" width="6.5703125" style="1" customWidth="1"/>
    <col min="2" max="2" width="58.85546875" style="1" bestFit="1" customWidth="1"/>
    <col min="3" max="3" width="17" style="1" customWidth="1"/>
    <col min="4" max="4" width="24.140625" style="1" customWidth="1"/>
    <col min="5" max="5" width="18.28515625" style="1" customWidth="1"/>
    <col min="6" max="6" width="17.28515625" style="1" customWidth="1"/>
    <col min="7" max="7" width="61.5703125" style="1" bestFit="1" customWidth="1"/>
    <col min="8" max="8" width="8.28515625" style="1" bestFit="1" customWidth="1"/>
    <col min="9" max="9" width="17.140625" style="49" customWidth="1"/>
    <col min="10" max="16384" width="9.140625" style="1"/>
  </cols>
  <sheetData>
    <row r="1" spans="1:11" ht="20.25" x14ac:dyDescent="0.2">
      <c r="A1" s="184" t="s">
        <v>76</v>
      </c>
      <c r="B1" s="184"/>
      <c r="C1" s="184"/>
      <c r="D1" s="184"/>
      <c r="E1" s="184"/>
      <c r="F1" s="184"/>
      <c r="G1" s="184"/>
      <c r="H1" s="184"/>
      <c r="I1" s="184"/>
      <c r="J1" s="153"/>
      <c r="K1" s="153"/>
    </row>
    <row r="2" spans="1:11" x14ac:dyDescent="0.2">
      <c r="A2" s="185" t="s">
        <v>77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x14ac:dyDescent="0.2">
      <c r="A3"/>
      <c r="B3"/>
      <c r="C3"/>
      <c r="D3"/>
      <c r="E3"/>
      <c r="F3"/>
      <c r="G3"/>
      <c r="H3"/>
      <c r="I3" s="154"/>
      <c r="J3"/>
      <c r="K3"/>
    </row>
    <row r="4" spans="1:11" ht="20.25" x14ac:dyDescent="0.3">
      <c r="A4" s="155" t="s">
        <v>27</v>
      </c>
      <c r="B4"/>
      <c r="C4" s="156"/>
      <c r="D4" s="157"/>
      <c r="E4" s="157"/>
      <c r="F4" s="157"/>
      <c r="G4"/>
      <c r="H4" s="156"/>
      <c r="I4" s="157"/>
      <c r="J4"/>
      <c r="K4"/>
    </row>
    <row r="5" spans="1:11" x14ac:dyDescent="0.2">
      <c r="A5"/>
      <c r="B5"/>
      <c r="C5" s="156"/>
      <c r="D5" s="157"/>
      <c r="E5" s="157"/>
      <c r="F5" s="157"/>
      <c r="G5"/>
      <c r="H5" s="156"/>
      <c r="I5" s="157"/>
      <c r="J5"/>
      <c r="K5"/>
    </row>
    <row r="6" spans="1:11" ht="25.5" x14ac:dyDescent="0.2">
      <c r="A6"/>
      <c r="B6" s="6" t="s">
        <v>0</v>
      </c>
      <c r="C6" s="7" t="s">
        <v>1</v>
      </c>
      <c r="D6" s="8" t="s">
        <v>2</v>
      </c>
      <c r="E6" s="45" t="s">
        <v>9</v>
      </c>
      <c r="F6" s="9" t="s">
        <v>3</v>
      </c>
      <c r="G6" s="10" t="s">
        <v>4</v>
      </c>
      <c r="H6" s="7" t="s">
        <v>5</v>
      </c>
      <c r="I6" s="46" t="s">
        <v>6</v>
      </c>
      <c r="J6"/>
      <c r="K6"/>
    </row>
    <row r="7" spans="1:11" x14ac:dyDescent="0.2">
      <c r="A7"/>
      <c r="B7" s="158"/>
      <c r="C7" s="13"/>
      <c r="D7" s="14"/>
      <c r="E7" s="15"/>
      <c r="F7" s="15"/>
      <c r="G7" s="47"/>
      <c r="H7" s="33"/>
      <c r="I7" s="32"/>
      <c r="J7"/>
      <c r="K7"/>
    </row>
    <row r="8" spans="1:11" ht="15.75" x14ac:dyDescent="0.25">
      <c r="A8"/>
      <c r="B8" s="159" t="s">
        <v>7</v>
      </c>
      <c r="C8" s="160"/>
      <c r="D8" s="161"/>
      <c r="E8" s="162"/>
      <c r="F8" s="162"/>
      <c r="G8" s="163"/>
      <c r="H8" s="164"/>
      <c r="I8" s="165"/>
      <c r="J8"/>
      <c r="K8"/>
    </row>
    <row r="9" spans="1:11" ht="30" x14ac:dyDescent="0.2">
      <c r="A9"/>
      <c r="B9" s="166" t="s">
        <v>22</v>
      </c>
      <c r="C9" s="167" t="s">
        <v>23</v>
      </c>
      <c r="D9" s="168">
        <f>'APSU (31) 2019'!B14</f>
        <v>50398</v>
      </c>
      <c r="E9" s="169" t="s">
        <v>78</v>
      </c>
      <c r="F9" s="169" t="s">
        <v>78</v>
      </c>
      <c r="G9" s="166" t="s">
        <v>24</v>
      </c>
      <c r="H9" s="170"/>
      <c r="I9" s="168"/>
      <c r="J9"/>
      <c r="K9"/>
    </row>
    <row r="10" spans="1:11" ht="30" x14ac:dyDescent="0.2">
      <c r="A10"/>
      <c r="B10" s="166" t="s">
        <v>24</v>
      </c>
      <c r="C10" s="167" t="s">
        <v>25</v>
      </c>
      <c r="D10" s="168">
        <f>'APSU (31) 2019'!B15</f>
        <v>53110</v>
      </c>
      <c r="E10" s="169" t="s">
        <v>78</v>
      </c>
      <c r="F10" s="169" t="s">
        <v>78</v>
      </c>
      <c r="G10" s="166" t="s">
        <v>26</v>
      </c>
      <c r="H10" s="170"/>
      <c r="I10" s="168"/>
      <c r="J10"/>
      <c r="K10"/>
    </row>
    <row r="11" spans="1:11" ht="12.75" customHeight="1" x14ac:dyDescent="0.2">
      <c r="A11"/>
      <c r="B11" s="171" t="s">
        <v>26</v>
      </c>
      <c r="C11" s="172" t="s">
        <v>8</v>
      </c>
      <c r="D11" s="173">
        <f>'APSU (31) 2019'!B16</f>
        <v>55877</v>
      </c>
      <c r="E11" s="174" t="s">
        <v>78</v>
      </c>
      <c r="F11" s="174" t="s">
        <v>78</v>
      </c>
      <c r="G11" s="171" t="s">
        <v>27</v>
      </c>
      <c r="H11" s="175" t="s">
        <v>28</v>
      </c>
      <c r="I11" s="173">
        <f>'APSU (31) 2019'!I16</f>
        <v>1974</v>
      </c>
      <c r="J11"/>
      <c r="K11"/>
    </row>
    <row r="12" spans="1:11" x14ac:dyDescent="0.2">
      <c r="A12"/>
      <c r="B12"/>
      <c r="C12"/>
      <c r="D12"/>
      <c r="E12"/>
      <c r="F12"/>
      <c r="G12"/>
      <c r="H12"/>
      <c r="I12" s="154"/>
      <c r="J12"/>
      <c r="K12"/>
    </row>
    <row r="13" spans="1:11" x14ac:dyDescent="0.2">
      <c r="A13"/>
      <c r="B13"/>
      <c r="C13"/>
      <c r="D13"/>
      <c r="E13"/>
      <c r="F13"/>
      <c r="G13"/>
      <c r="H13"/>
      <c r="I13" s="154"/>
      <c r="J13"/>
      <c r="K13"/>
    </row>
    <row r="14" spans="1:11" ht="20.25" x14ac:dyDescent="0.3">
      <c r="A14" s="155" t="s">
        <v>54</v>
      </c>
      <c r="B14"/>
      <c r="C14" s="156"/>
      <c r="D14" s="157"/>
      <c r="E14" s="157"/>
      <c r="F14" s="157"/>
      <c r="G14"/>
      <c r="H14" s="156"/>
      <c r="I14" s="157"/>
      <c r="J14"/>
      <c r="K14"/>
    </row>
    <row r="15" spans="1:11" x14ac:dyDescent="0.2">
      <c r="A15"/>
      <c r="B15"/>
      <c r="C15" s="156"/>
      <c r="D15" s="157"/>
      <c r="E15" s="157"/>
      <c r="F15" s="157"/>
      <c r="G15"/>
      <c r="H15" s="156"/>
      <c r="I15" s="157"/>
      <c r="J15"/>
      <c r="K15"/>
    </row>
    <row r="16" spans="1:11" ht="25.5" x14ac:dyDescent="0.2">
      <c r="A16"/>
      <c r="B16" s="6" t="s">
        <v>0</v>
      </c>
      <c r="C16" s="7" t="s">
        <v>1</v>
      </c>
      <c r="D16" s="8" t="s">
        <v>2</v>
      </c>
      <c r="E16" s="45" t="s">
        <v>9</v>
      </c>
      <c r="F16" s="9" t="s">
        <v>3</v>
      </c>
      <c r="G16" s="10" t="s">
        <v>4</v>
      </c>
      <c r="H16" s="7" t="s">
        <v>5</v>
      </c>
      <c r="I16" s="11" t="s">
        <v>6</v>
      </c>
      <c r="J16"/>
      <c r="K16"/>
    </row>
    <row r="17" spans="1:11" x14ac:dyDescent="0.2">
      <c r="A17"/>
      <c r="B17" s="176"/>
      <c r="C17" s="13"/>
      <c r="D17" s="32"/>
      <c r="E17" s="33"/>
      <c r="F17" s="15"/>
      <c r="G17" s="15"/>
      <c r="H17" s="15"/>
      <c r="I17" s="16"/>
      <c r="J17"/>
      <c r="K17"/>
    </row>
    <row r="18" spans="1:11" ht="15.75" x14ac:dyDescent="0.25">
      <c r="A18"/>
      <c r="B18" s="177" t="s">
        <v>7</v>
      </c>
      <c r="C18" s="160"/>
      <c r="D18" s="178"/>
      <c r="E18" s="164"/>
      <c r="F18" s="162"/>
      <c r="G18" s="162"/>
      <c r="H18" s="162"/>
      <c r="I18" s="179"/>
      <c r="J18"/>
      <c r="K18"/>
    </row>
    <row r="19" spans="1:11" ht="15" x14ac:dyDescent="0.2">
      <c r="A19"/>
      <c r="B19" s="180" t="s">
        <v>55</v>
      </c>
      <c r="C19" s="167" t="s">
        <v>25</v>
      </c>
      <c r="D19" s="168">
        <f>'APSU (31) 2019'!B15</f>
        <v>53110</v>
      </c>
      <c r="E19" s="168">
        <f>1355*1.02</f>
        <v>1382.1000000000001</v>
      </c>
      <c r="F19" s="169">
        <f>'[1]APSU (31) 2019'!B16</f>
        <v>55877</v>
      </c>
      <c r="G19" s="180" t="s">
        <v>17</v>
      </c>
      <c r="H19" s="167"/>
      <c r="I19" s="181"/>
      <c r="J19"/>
      <c r="K19"/>
    </row>
    <row r="20" spans="1:11" ht="12.75" customHeight="1" x14ac:dyDescent="0.2">
      <c r="A20"/>
      <c r="B20" s="182" t="s">
        <v>56</v>
      </c>
      <c r="C20" s="172" t="s">
        <v>10</v>
      </c>
      <c r="D20" s="173">
        <f>D19+E19</f>
        <v>54492.1</v>
      </c>
      <c r="E20" s="183" t="s">
        <v>78</v>
      </c>
      <c r="F20" s="174" t="s">
        <v>78</v>
      </c>
      <c r="G20" s="182" t="s">
        <v>54</v>
      </c>
      <c r="H20" s="172" t="s">
        <v>8</v>
      </c>
      <c r="I20" s="173">
        <f>1355*1.02</f>
        <v>1382.1000000000001</v>
      </c>
      <c r="J20"/>
      <c r="K20"/>
    </row>
    <row r="21" spans="1:11" x14ac:dyDescent="0.2">
      <c r="I21" s="1"/>
    </row>
    <row r="22" spans="1:11" x14ac:dyDescent="0.2">
      <c r="I22" s="1"/>
    </row>
    <row r="23" spans="1:11" x14ac:dyDescent="0.2">
      <c r="I23" s="1"/>
    </row>
    <row r="24" spans="1:11" x14ac:dyDescent="0.2">
      <c r="I24" s="1"/>
    </row>
    <row r="25" spans="1:11" x14ac:dyDescent="0.2">
      <c r="I25" s="1"/>
    </row>
    <row r="26" spans="1:11" x14ac:dyDescent="0.2">
      <c r="I26" s="1"/>
    </row>
    <row r="27" spans="1:11" x14ac:dyDescent="0.2">
      <c r="I27" s="1"/>
    </row>
    <row r="28" spans="1:11" x14ac:dyDescent="0.2">
      <c r="I28" s="1"/>
    </row>
    <row r="29" spans="1:11" x14ac:dyDescent="0.2">
      <c r="I29" s="1"/>
    </row>
    <row r="30" spans="1:11" x14ac:dyDescent="0.2">
      <c r="I30" s="1"/>
    </row>
    <row r="31" spans="1:11" x14ac:dyDescent="0.2">
      <c r="I31" s="1"/>
    </row>
    <row r="32" spans="1:11" x14ac:dyDescent="0.2">
      <c r="I32" s="1"/>
    </row>
    <row r="33" spans="9:9" x14ac:dyDescent="0.2">
      <c r="I33" s="1"/>
    </row>
    <row r="34" spans="9:9" x14ac:dyDescent="0.2">
      <c r="I34" s="1"/>
    </row>
    <row r="35" spans="9:9" x14ac:dyDescent="0.2">
      <c r="I35" s="1"/>
    </row>
    <row r="36" spans="9:9" x14ac:dyDescent="0.2">
      <c r="I36" s="1"/>
    </row>
    <row r="37" spans="9:9" x14ac:dyDescent="0.2">
      <c r="I37" s="1"/>
    </row>
    <row r="38" spans="9:9" ht="12.75" customHeight="1" x14ac:dyDescent="0.2">
      <c r="I38" s="1"/>
    </row>
    <row r="39" spans="9:9" x14ac:dyDescent="0.2">
      <c r="I39" s="1"/>
    </row>
    <row r="40" spans="9:9" x14ac:dyDescent="0.2">
      <c r="I40" s="1"/>
    </row>
    <row r="41" spans="9:9" x14ac:dyDescent="0.2">
      <c r="I41" s="1"/>
    </row>
    <row r="42" spans="9:9" x14ac:dyDescent="0.2">
      <c r="I42" s="1"/>
    </row>
    <row r="43" spans="9:9" x14ac:dyDescent="0.2">
      <c r="I43" s="1"/>
    </row>
    <row r="44" spans="9:9" x14ac:dyDescent="0.2">
      <c r="I44" s="1"/>
    </row>
    <row r="45" spans="9:9" x14ac:dyDescent="0.2">
      <c r="I45" s="1"/>
    </row>
    <row r="46" spans="9:9" x14ac:dyDescent="0.2">
      <c r="I46" s="1"/>
    </row>
    <row r="47" spans="9:9" x14ac:dyDescent="0.2">
      <c r="I47" s="1"/>
    </row>
    <row r="48" spans="9:9" x14ac:dyDescent="0.2">
      <c r="I48" s="1"/>
    </row>
    <row r="49" spans="9:9" x14ac:dyDescent="0.2">
      <c r="I49" s="1"/>
    </row>
    <row r="50" spans="9:9" x14ac:dyDescent="0.2">
      <c r="I50" s="1"/>
    </row>
    <row r="51" spans="9:9" x14ac:dyDescent="0.2">
      <c r="I51" s="1"/>
    </row>
    <row r="52" spans="9:9" x14ac:dyDescent="0.2">
      <c r="I52" s="1"/>
    </row>
    <row r="53" spans="9:9" x14ac:dyDescent="0.2">
      <c r="I53" s="1"/>
    </row>
    <row r="54" spans="9:9" x14ac:dyDescent="0.2">
      <c r="I54" s="1"/>
    </row>
    <row r="55" spans="9:9" x14ac:dyDescent="0.2">
      <c r="I55" s="1"/>
    </row>
    <row r="56" spans="9:9" x14ac:dyDescent="0.2">
      <c r="I56" s="1"/>
    </row>
    <row r="57" spans="9:9" x14ac:dyDescent="0.2">
      <c r="I57" s="1"/>
    </row>
    <row r="58" spans="9:9" x14ac:dyDescent="0.2">
      <c r="I58" s="1"/>
    </row>
    <row r="59" spans="9:9" x14ac:dyDescent="0.2">
      <c r="I59" s="1"/>
    </row>
    <row r="60" spans="9:9" x14ac:dyDescent="0.2">
      <c r="I60" s="1"/>
    </row>
    <row r="61" spans="9:9" x14ac:dyDescent="0.2">
      <c r="I61" s="1"/>
    </row>
    <row r="62" spans="9:9" x14ac:dyDescent="0.2">
      <c r="I62" s="1"/>
    </row>
    <row r="63" spans="9:9" x14ac:dyDescent="0.2">
      <c r="I63" s="1"/>
    </row>
    <row r="64" spans="9:9" x14ac:dyDescent="0.2">
      <c r="I64" s="1"/>
    </row>
    <row r="65" spans="9:9" x14ac:dyDescent="0.2">
      <c r="I65" s="1"/>
    </row>
    <row r="66" spans="9:9" x14ac:dyDescent="0.2">
      <c r="I66" s="1"/>
    </row>
    <row r="67" spans="9:9" x14ac:dyDescent="0.2">
      <c r="I67" s="1"/>
    </row>
    <row r="68" spans="9:9" x14ac:dyDescent="0.2">
      <c r="I68" s="1"/>
    </row>
    <row r="69" spans="9:9" x14ac:dyDescent="0.2">
      <c r="I69" s="1"/>
    </row>
    <row r="70" spans="9:9" x14ac:dyDescent="0.2">
      <c r="I70" s="1"/>
    </row>
    <row r="71" spans="9:9" x14ac:dyDescent="0.2">
      <c r="I71" s="1"/>
    </row>
    <row r="72" spans="9:9" x14ac:dyDescent="0.2">
      <c r="I72" s="1"/>
    </row>
    <row r="73" spans="9:9" x14ac:dyDescent="0.2">
      <c r="I73" s="1"/>
    </row>
    <row r="74" spans="9:9" x14ac:dyDescent="0.2">
      <c r="I74" s="1"/>
    </row>
    <row r="75" spans="9:9" x14ac:dyDescent="0.2">
      <c r="I75" s="1"/>
    </row>
    <row r="76" spans="9:9" x14ac:dyDescent="0.2">
      <c r="I76" s="1"/>
    </row>
    <row r="77" spans="9:9" x14ac:dyDescent="0.2">
      <c r="I77" s="1"/>
    </row>
    <row r="78" spans="9:9" x14ac:dyDescent="0.2">
      <c r="I78" s="1"/>
    </row>
    <row r="79" spans="9:9" x14ac:dyDescent="0.2">
      <c r="I79" s="1"/>
    </row>
    <row r="80" spans="9:9" x14ac:dyDescent="0.2">
      <c r="I80" s="1"/>
    </row>
    <row r="81" spans="9:9" x14ac:dyDescent="0.2">
      <c r="I81" s="1"/>
    </row>
    <row r="82" spans="9:9" x14ac:dyDescent="0.2">
      <c r="I82" s="1"/>
    </row>
    <row r="83" spans="9:9" x14ac:dyDescent="0.2">
      <c r="I83" s="1"/>
    </row>
    <row r="84" spans="9:9" x14ac:dyDescent="0.2">
      <c r="I84" s="1"/>
    </row>
    <row r="85" spans="9:9" x14ac:dyDescent="0.2">
      <c r="I85" s="1"/>
    </row>
    <row r="86" spans="9:9" x14ac:dyDescent="0.2">
      <c r="I86" s="1"/>
    </row>
    <row r="87" spans="9:9" x14ac:dyDescent="0.2">
      <c r="I87" s="1"/>
    </row>
    <row r="88" spans="9:9" x14ac:dyDescent="0.2">
      <c r="I88" s="1"/>
    </row>
    <row r="89" spans="9:9" x14ac:dyDescent="0.2">
      <c r="I89" s="1"/>
    </row>
    <row r="90" spans="9:9" x14ac:dyDescent="0.2">
      <c r="I90" s="1"/>
    </row>
    <row r="91" spans="9:9" x14ac:dyDescent="0.2">
      <c r="I91" s="1"/>
    </row>
    <row r="92" spans="9:9" x14ac:dyDescent="0.2">
      <c r="I92" s="1"/>
    </row>
    <row r="93" spans="9:9" x14ac:dyDescent="0.2">
      <c r="I93" s="1"/>
    </row>
    <row r="94" spans="9:9" x14ac:dyDescent="0.2">
      <c r="I94" s="1"/>
    </row>
    <row r="95" spans="9:9" x14ac:dyDescent="0.2">
      <c r="I95" s="1"/>
    </row>
    <row r="96" spans="9:9" x14ac:dyDescent="0.2">
      <c r="I96" s="1"/>
    </row>
    <row r="97" spans="9:9" x14ac:dyDescent="0.2">
      <c r="I97" s="1"/>
    </row>
    <row r="98" spans="9:9" x14ac:dyDescent="0.2">
      <c r="I98" s="1"/>
    </row>
    <row r="99" spans="9:9" x14ac:dyDescent="0.2">
      <c r="I99" s="1"/>
    </row>
    <row r="100" spans="9:9" x14ac:dyDescent="0.2">
      <c r="I100" s="1"/>
    </row>
    <row r="101" spans="9:9" x14ac:dyDescent="0.2">
      <c r="I101" s="1"/>
    </row>
    <row r="102" spans="9:9" x14ac:dyDescent="0.2">
      <c r="I102" s="1"/>
    </row>
    <row r="103" spans="9:9" x14ac:dyDescent="0.2">
      <c r="I103" s="1"/>
    </row>
    <row r="104" spans="9:9" x14ac:dyDescent="0.2">
      <c r="I104" s="1"/>
    </row>
    <row r="105" spans="9:9" x14ac:dyDescent="0.2">
      <c r="I105" s="1"/>
    </row>
    <row r="106" spans="9:9" x14ac:dyDescent="0.2">
      <c r="I106" s="1"/>
    </row>
    <row r="107" spans="9:9" x14ac:dyDescent="0.2">
      <c r="I107" s="1"/>
    </row>
    <row r="108" spans="9:9" x14ac:dyDescent="0.2">
      <c r="I108" s="1"/>
    </row>
    <row r="109" spans="9:9" x14ac:dyDescent="0.2">
      <c r="I109" s="1"/>
    </row>
    <row r="110" spans="9:9" x14ac:dyDescent="0.2">
      <c r="I110" s="1"/>
    </row>
    <row r="111" spans="9:9" x14ac:dyDescent="0.2">
      <c r="I111" s="1"/>
    </row>
    <row r="112" spans="9:9" x14ac:dyDescent="0.2">
      <c r="I112" s="1"/>
    </row>
    <row r="113" spans="9:9" x14ac:dyDescent="0.2">
      <c r="I113" s="1"/>
    </row>
    <row r="114" spans="9:9" x14ac:dyDescent="0.2">
      <c r="I114" s="1"/>
    </row>
    <row r="115" spans="9:9" x14ac:dyDescent="0.2">
      <c r="I115" s="1"/>
    </row>
    <row r="116" spans="9:9" x14ac:dyDescent="0.2">
      <c r="I116" s="1"/>
    </row>
    <row r="117" spans="9:9" x14ac:dyDescent="0.2">
      <c r="I117" s="1"/>
    </row>
    <row r="118" spans="9:9" x14ac:dyDescent="0.2">
      <c r="I118" s="1"/>
    </row>
    <row r="119" spans="9:9" x14ac:dyDescent="0.2">
      <c r="I119" s="1"/>
    </row>
    <row r="120" spans="9:9" x14ac:dyDescent="0.2">
      <c r="I120" s="1"/>
    </row>
    <row r="121" spans="9:9" x14ac:dyDescent="0.2">
      <c r="I121" s="1"/>
    </row>
    <row r="122" spans="9:9" x14ac:dyDescent="0.2">
      <c r="I122" s="1"/>
    </row>
  </sheetData>
  <mergeCells count="2">
    <mergeCell ref="A1:I1"/>
    <mergeCell ref="A2:K2"/>
  </mergeCells>
  <phoneticPr fontId="9" type="noConversion"/>
  <pageMargins left="0.75" right="0.75" top="1" bottom="1" header="0.5" footer="0.5"/>
  <pageSetup scale="53" orientation="landscape" r:id="rId1"/>
  <headerFooter alignWithMargins="0">
    <oddHeader>&amp;C&amp;"Arial,Bold"&amp;18&amp;UENVIRONMENTAL CONSERVATION OFFICER TRAINEESHIP RATES (Multiple State Fiscal Years)</oddHeader>
    <oddFooter>&amp;LDivision of Classification and Compensation&amp;R10/14/09</oddFooter>
  </headerFooter>
  <rowBreaks count="2" manualBreakCount="2">
    <brk id="49" max="16383" man="1"/>
    <brk id="9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06"/>
  <sheetViews>
    <sheetView zoomScale="90" zoomScaleNormal="90" workbookViewId="0">
      <selection activeCell="A2" sqref="A2"/>
    </sheetView>
  </sheetViews>
  <sheetFormatPr defaultColWidth="9.140625" defaultRowHeight="12.75" x14ac:dyDescent="0.2"/>
  <cols>
    <col min="1" max="1" width="6.5703125" style="1" customWidth="1"/>
    <col min="2" max="2" width="42.140625" style="1" customWidth="1"/>
    <col min="3" max="3" width="17" style="1" customWidth="1"/>
    <col min="4" max="4" width="24.140625" style="1" customWidth="1"/>
    <col min="5" max="5" width="20.28515625" style="1" customWidth="1"/>
    <col min="6" max="6" width="17.28515625" style="1" customWidth="1"/>
    <col min="7" max="7" width="30" style="1" bestFit="1" customWidth="1"/>
    <col min="8" max="8" width="7.42578125" style="1" bestFit="1" customWidth="1"/>
    <col min="9" max="9" width="17.140625" style="1" customWidth="1"/>
    <col min="10" max="13" width="9.140625" style="1" customWidth="1"/>
    <col min="14" max="14" width="6.5703125" style="1" customWidth="1"/>
    <col min="15" max="15" width="6.5703125" style="1" bestFit="1" customWidth="1"/>
    <col min="16" max="16" width="22.28515625" style="1" bestFit="1" customWidth="1"/>
    <col min="17" max="16384" width="9.140625" style="1"/>
  </cols>
  <sheetData>
    <row r="1" spans="1:17" ht="20.25" x14ac:dyDescent="0.3">
      <c r="A1" s="2" t="s">
        <v>75</v>
      </c>
      <c r="B1" s="3"/>
      <c r="C1" s="4"/>
      <c r="D1" s="5"/>
      <c r="E1" s="5"/>
      <c r="F1" s="5"/>
      <c r="G1" s="3"/>
      <c r="H1" s="4"/>
      <c r="I1" s="5"/>
    </row>
    <row r="2" spans="1:17" x14ac:dyDescent="0.2">
      <c r="A2" s="3"/>
      <c r="B2" s="3"/>
      <c r="C2" s="4"/>
      <c r="D2" s="5"/>
      <c r="E2" s="5"/>
      <c r="F2" s="5"/>
      <c r="G2" s="3"/>
      <c r="H2" s="4"/>
      <c r="I2" s="5"/>
    </row>
    <row r="4" spans="1:17" ht="18" x14ac:dyDescent="0.25">
      <c r="A4" s="23" t="s">
        <v>18</v>
      </c>
      <c r="B4" s="3"/>
      <c r="C4" s="4"/>
      <c r="D4" s="5"/>
      <c r="E4" s="5"/>
      <c r="F4" s="5"/>
      <c r="G4" s="3"/>
      <c r="H4" s="4"/>
      <c r="I4" s="5"/>
    </row>
    <row r="5" spans="1:17" x14ac:dyDescent="0.2">
      <c r="A5" s="3"/>
      <c r="B5" s="3"/>
      <c r="C5" s="4"/>
      <c r="D5" s="5"/>
      <c r="E5" s="5"/>
      <c r="F5" s="5"/>
      <c r="G5" s="3"/>
      <c r="H5" s="4"/>
      <c r="I5" s="5"/>
    </row>
    <row r="6" spans="1:17" ht="25.5" x14ac:dyDescent="0.2">
      <c r="B6" s="6" t="s">
        <v>0</v>
      </c>
      <c r="C6" s="7" t="s">
        <v>1</v>
      </c>
      <c r="D6" s="8" t="s">
        <v>2</v>
      </c>
      <c r="E6" s="45" t="s">
        <v>9</v>
      </c>
      <c r="F6" s="9" t="s">
        <v>3</v>
      </c>
      <c r="G6" s="10" t="s">
        <v>4</v>
      </c>
      <c r="H6" s="7" t="s">
        <v>5</v>
      </c>
      <c r="I6" s="11" t="s">
        <v>6</v>
      </c>
    </row>
    <row r="7" spans="1:17" x14ac:dyDescent="0.2">
      <c r="B7" s="12"/>
      <c r="C7" s="13"/>
      <c r="D7" s="14"/>
      <c r="E7" s="15"/>
      <c r="F7" s="15"/>
      <c r="G7" s="15"/>
      <c r="H7" s="15"/>
      <c r="I7" s="16"/>
      <c r="L7" s="61"/>
    </row>
    <row r="8" spans="1:17" ht="15.75" x14ac:dyDescent="0.25">
      <c r="B8" s="17" t="s">
        <v>7</v>
      </c>
      <c r="C8" s="18"/>
      <c r="D8" s="19"/>
      <c r="E8" s="20"/>
      <c r="F8" s="20"/>
      <c r="G8" s="20"/>
      <c r="H8" s="20"/>
      <c r="I8" s="21"/>
    </row>
    <row r="9" spans="1:17" x14ac:dyDescent="0.2">
      <c r="B9" s="24" t="s">
        <v>29</v>
      </c>
      <c r="C9" s="25" t="s">
        <v>25</v>
      </c>
      <c r="D9" s="26">
        <v>32803</v>
      </c>
      <c r="E9" s="26">
        <v>969</v>
      </c>
      <c r="F9" s="26" t="s">
        <v>10</v>
      </c>
      <c r="G9" s="27" t="s">
        <v>11</v>
      </c>
      <c r="H9" s="25"/>
      <c r="I9" s="28"/>
    </row>
    <row r="10" spans="1:17" ht="12.75" customHeight="1" x14ac:dyDescent="0.2">
      <c r="B10" s="29" t="s">
        <v>30</v>
      </c>
      <c r="C10" s="30" t="s">
        <v>10</v>
      </c>
      <c r="D10" s="22">
        <v>33772</v>
      </c>
      <c r="E10" s="22" t="s">
        <v>10</v>
      </c>
      <c r="F10" s="22" t="s">
        <v>10</v>
      </c>
      <c r="G10" s="29" t="s">
        <v>31</v>
      </c>
      <c r="H10" s="30" t="s">
        <v>8</v>
      </c>
      <c r="I10" s="31">
        <v>969</v>
      </c>
    </row>
    <row r="12" spans="1:17" ht="18" x14ac:dyDescent="0.25">
      <c r="A12" s="23" t="s">
        <v>19</v>
      </c>
      <c r="B12" s="3"/>
      <c r="C12" s="4"/>
      <c r="D12" s="5"/>
      <c r="E12" s="5"/>
      <c r="F12" s="5"/>
      <c r="G12" s="3"/>
      <c r="H12" s="4"/>
      <c r="I12" s="5"/>
    </row>
    <row r="13" spans="1:17" x14ac:dyDescent="0.2">
      <c r="A13" s="3"/>
      <c r="B13" s="3"/>
      <c r="C13" s="4"/>
      <c r="D13" s="5"/>
      <c r="E13" s="5"/>
      <c r="F13" s="5"/>
      <c r="G13" s="3"/>
      <c r="H13" s="4"/>
      <c r="I13" s="5"/>
      <c r="L13" s="51"/>
      <c r="M13" s="51"/>
      <c r="N13" s="62"/>
      <c r="O13" s="62"/>
      <c r="P13" s="62"/>
      <c r="Q13" s="51"/>
    </row>
    <row r="14" spans="1:17" ht="25.5" x14ac:dyDescent="0.2">
      <c r="B14" s="6" t="s">
        <v>0</v>
      </c>
      <c r="C14" s="7" t="s">
        <v>1</v>
      </c>
      <c r="D14" s="8" t="s">
        <v>2</v>
      </c>
      <c r="E14" s="45" t="s">
        <v>9</v>
      </c>
      <c r="F14" s="9" t="s">
        <v>3</v>
      </c>
      <c r="G14" s="10" t="s">
        <v>4</v>
      </c>
      <c r="H14" s="7" t="s">
        <v>5</v>
      </c>
      <c r="I14" s="11" t="s">
        <v>6</v>
      </c>
      <c r="L14" s="51"/>
      <c r="M14" s="51"/>
      <c r="N14" s="51"/>
      <c r="O14" s="63"/>
      <c r="P14" s="51"/>
      <c r="Q14" s="51"/>
    </row>
    <row r="15" spans="1:17" x14ac:dyDescent="0.2">
      <c r="B15" s="12"/>
      <c r="C15" s="13"/>
      <c r="D15" s="32"/>
      <c r="E15" s="33"/>
      <c r="F15" s="15"/>
      <c r="G15" s="15"/>
      <c r="H15" s="15"/>
      <c r="I15" s="16"/>
      <c r="L15" s="51"/>
      <c r="M15" s="64"/>
      <c r="N15" s="51"/>
      <c r="O15" s="63"/>
      <c r="P15" s="51"/>
      <c r="Q15" s="51"/>
    </row>
    <row r="16" spans="1:17" ht="15.75" x14ac:dyDescent="0.25">
      <c r="B16" s="17" t="s">
        <v>7</v>
      </c>
      <c r="C16" s="18"/>
      <c r="D16" s="37"/>
      <c r="E16" s="34"/>
      <c r="F16" s="20"/>
      <c r="G16" s="20"/>
      <c r="H16" s="20"/>
      <c r="I16" s="21"/>
      <c r="L16" s="51"/>
      <c r="M16" s="64"/>
      <c r="N16" s="51"/>
      <c r="O16" s="63"/>
      <c r="P16" s="51"/>
      <c r="Q16" s="51"/>
    </row>
    <row r="17" spans="1:17" x14ac:dyDescent="0.2">
      <c r="B17" s="24" t="s">
        <v>29</v>
      </c>
      <c r="C17" s="25" t="s">
        <v>25</v>
      </c>
      <c r="D17" s="38">
        <v>33787</v>
      </c>
      <c r="E17" s="35">
        <v>998</v>
      </c>
      <c r="F17" s="26" t="s">
        <v>10</v>
      </c>
      <c r="G17" s="27" t="s">
        <v>17</v>
      </c>
      <c r="H17" s="25"/>
      <c r="I17" s="28"/>
      <c r="L17" s="51"/>
      <c r="M17" s="64"/>
      <c r="N17" s="51"/>
      <c r="O17" s="63"/>
      <c r="P17" s="51"/>
      <c r="Q17" s="51"/>
    </row>
    <row r="18" spans="1:17" ht="12.75" customHeight="1" x14ac:dyDescent="0.2">
      <c r="B18" s="29" t="s">
        <v>30</v>
      </c>
      <c r="C18" s="30" t="s">
        <v>10</v>
      </c>
      <c r="D18" s="31">
        <v>34785</v>
      </c>
      <c r="E18" s="36" t="s">
        <v>10</v>
      </c>
      <c r="F18" s="22" t="s">
        <v>10</v>
      </c>
      <c r="G18" s="29" t="s">
        <v>31</v>
      </c>
      <c r="H18" s="30" t="s">
        <v>8</v>
      </c>
      <c r="I18" s="31">
        <v>998</v>
      </c>
      <c r="L18" s="51"/>
      <c r="M18" s="64"/>
      <c r="N18" s="51"/>
      <c r="O18" s="63"/>
      <c r="P18" s="51"/>
      <c r="Q18" s="51"/>
    </row>
    <row r="19" spans="1:17" x14ac:dyDescent="0.2">
      <c r="L19" s="51"/>
      <c r="M19" s="64"/>
      <c r="N19" s="62"/>
      <c r="O19" s="63"/>
      <c r="P19" s="51"/>
      <c r="Q19" s="51"/>
    </row>
    <row r="20" spans="1:17" ht="18" x14ac:dyDescent="0.25">
      <c r="A20" s="23" t="s">
        <v>20</v>
      </c>
      <c r="B20" s="3"/>
      <c r="C20" s="4"/>
      <c r="D20" s="5"/>
      <c r="E20" s="5"/>
      <c r="F20" s="5"/>
      <c r="G20" s="3"/>
      <c r="H20" s="4"/>
      <c r="I20" s="5"/>
      <c r="L20" s="51"/>
      <c r="M20" s="64"/>
      <c r="N20" s="51"/>
      <c r="O20" s="63"/>
      <c r="P20" s="51"/>
      <c r="Q20" s="51"/>
    </row>
    <row r="21" spans="1:17" x14ac:dyDescent="0.2">
      <c r="A21" s="3"/>
      <c r="B21" s="3"/>
      <c r="C21" s="4"/>
      <c r="D21" s="5"/>
      <c r="E21" s="5"/>
      <c r="F21" s="5"/>
      <c r="G21" s="3"/>
      <c r="H21" s="4"/>
      <c r="I21" s="5"/>
      <c r="L21" s="51"/>
      <c r="M21" s="64"/>
      <c r="N21" s="51"/>
      <c r="O21" s="63"/>
      <c r="P21" s="51"/>
      <c r="Q21" s="51"/>
    </row>
    <row r="22" spans="1:17" ht="25.5" x14ac:dyDescent="0.2">
      <c r="B22" s="6" t="s">
        <v>0</v>
      </c>
      <c r="C22" s="7" t="s">
        <v>1</v>
      </c>
      <c r="D22" s="8" t="s">
        <v>2</v>
      </c>
      <c r="E22" s="45" t="s">
        <v>9</v>
      </c>
      <c r="F22" s="9" t="s">
        <v>3</v>
      </c>
      <c r="G22" s="10" t="s">
        <v>4</v>
      </c>
      <c r="H22" s="7" t="s">
        <v>5</v>
      </c>
      <c r="I22" s="11" t="s">
        <v>6</v>
      </c>
      <c r="L22" s="51"/>
      <c r="M22" s="64"/>
      <c r="N22" s="51"/>
      <c r="O22" s="63"/>
      <c r="P22" s="51"/>
      <c r="Q22" s="51"/>
    </row>
    <row r="23" spans="1:17" x14ac:dyDescent="0.2">
      <c r="B23" s="12"/>
      <c r="C23" s="13"/>
      <c r="D23" s="32"/>
      <c r="E23" s="33"/>
      <c r="F23" s="15"/>
      <c r="G23" s="15"/>
      <c r="H23" s="15"/>
      <c r="I23" s="16"/>
      <c r="L23" s="51"/>
      <c r="M23" s="64"/>
      <c r="N23" s="51"/>
      <c r="O23" s="63"/>
      <c r="P23" s="51"/>
      <c r="Q23" s="51"/>
    </row>
    <row r="24" spans="1:17" ht="15.75" x14ac:dyDescent="0.25">
      <c r="B24" s="17" t="s">
        <v>7</v>
      </c>
      <c r="C24" s="18"/>
      <c r="D24" s="37"/>
      <c r="E24" s="34"/>
      <c r="F24" s="20"/>
      <c r="G24" s="20"/>
      <c r="H24" s="20"/>
      <c r="I24" s="21"/>
      <c r="L24" s="51"/>
      <c r="M24" s="62"/>
      <c r="N24" s="51"/>
      <c r="O24" s="63"/>
      <c r="P24" s="51"/>
      <c r="Q24" s="51"/>
    </row>
    <row r="25" spans="1:17" x14ac:dyDescent="0.2">
      <c r="B25" s="24" t="s">
        <v>29</v>
      </c>
      <c r="C25" s="25" t="s">
        <v>25</v>
      </c>
      <c r="D25" s="38">
        <v>34801</v>
      </c>
      <c r="E25" s="35">
        <v>1028</v>
      </c>
      <c r="F25" s="26" t="s">
        <v>10</v>
      </c>
      <c r="G25" s="27" t="s">
        <v>17</v>
      </c>
      <c r="H25" s="25"/>
      <c r="I25" s="28"/>
      <c r="L25" s="51"/>
      <c r="M25" s="51"/>
      <c r="N25" s="51"/>
      <c r="O25" s="63"/>
      <c r="P25" s="51"/>
      <c r="Q25" s="51"/>
    </row>
    <row r="26" spans="1:17" ht="12.75" customHeight="1" x14ac:dyDescent="0.2">
      <c r="B26" s="29" t="s">
        <v>30</v>
      </c>
      <c r="C26" s="30" t="s">
        <v>10</v>
      </c>
      <c r="D26" s="31">
        <v>35829</v>
      </c>
      <c r="E26" s="36" t="s">
        <v>10</v>
      </c>
      <c r="F26" s="22" t="s">
        <v>10</v>
      </c>
      <c r="G26" s="29" t="s">
        <v>31</v>
      </c>
      <c r="H26" s="30" t="s">
        <v>8</v>
      </c>
      <c r="I26" s="31">
        <v>1028</v>
      </c>
      <c r="L26" s="51"/>
      <c r="M26" s="64"/>
      <c r="N26" s="51"/>
      <c r="O26" s="63"/>
      <c r="P26" s="51"/>
      <c r="Q26" s="51"/>
    </row>
    <row r="27" spans="1:17" x14ac:dyDescent="0.2">
      <c r="L27" s="51"/>
      <c r="M27" s="62"/>
      <c r="N27" s="51"/>
      <c r="O27" s="63"/>
      <c r="P27" s="51"/>
      <c r="Q27" s="51"/>
    </row>
    <row r="28" spans="1:17" ht="18" x14ac:dyDescent="0.25">
      <c r="A28" s="60" t="s">
        <v>45</v>
      </c>
      <c r="B28" s="51"/>
      <c r="C28" s="52"/>
      <c r="D28" s="53"/>
      <c r="E28" s="53"/>
      <c r="F28" s="53"/>
      <c r="G28" s="3"/>
      <c r="H28" s="4"/>
      <c r="I28" s="5"/>
      <c r="L28" s="51"/>
      <c r="M28" s="64"/>
      <c r="N28" s="51"/>
      <c r="O28" s="63"/>
      <c r="P28" s="51"/>
      <c r="Q28" s="51"/>
    </row>
    <row r="29" spans="1:17" x14ac:dyDescent="0.2">
      <c r="A29" s="3"/>
      <c r="B29" s="3"/>
      <c r="C29" s="4"/>
      <c r="D29" s="5"/>
      <c r="E29" s="5"/>
      <c r="F29" s="5"/>
      <c r="G29" s="3"/>
      <c r="H29" s="4"/>
      <c r="I29" s="5"/>
      <c r="L29" s="51"/>
      <c r="M29" s="64"/>
      <c r="N29" s="51"/>
      <c r="O29" s="63"/>
      <c r="P29" s="51"/>
      <c r="Q29" s="51"/>
    </row>
    <row r="30" spans="1:17" ht="25.5" x14ac:dyDescent="0.2">
      <c r="B30" s="6" t="s">
        <v>0</v>
      </c>
      <c r="C30" s="7" t="s">
        <v>1</v>
      </c>
      <c r="D30" s="8" t="s">
        <v>2</v>
      </c>
      <c r="E30" s="45" t="s">
        <v>9</v>
      </c>
      <c r="F30" s="9" t="s">
        <v>3</v>
      </c>
      <c r="G30" s="10" t="s">
        <v>4</v>
      </c>
      <c r="H30" s="7" t="s">
        <v>5</v>
      </c>
      <c r="I30" s="11" t="s">
        <v>6</v>
      </c>
      <c r="L30" s="51"/>
      <c r="M30" s="64"/>
      <c r="N30" s="51"/>
      <c r="O30" s="63"/>
      <c r="P30" s="51"/>
      <c r="Q30" s="51"/>
    </row>
    <row r="31" spans="1:17" x14ac:dyDescent="0.2">
      <c r="B31" s="12"/>
      <c r="C31" s="13"/>
      <c r="D31" s="32"/>
      <c r="E31" s="33"/>
      <c r="F31" s="15"/>
      <c r="G31" s="15"/>
      <c r="H31" s="15"/>
      <c r="I31" s="16"/>
      <c r="L31" s="51"/>
      <c r="M31" s="64"/>
      <c r="N31" s="51"/>
      <c r="O31" s="63"/>
      <c r="P31" s="51"/>
      <c r="Q31" s="51"/>
    </row>
    <row r="32" spans="1:17" ht="15.75" x14ac:dyDescent="0.25">
      <c r="B32" s="17" t="s">
        <v>7</v>
      </c>
      <c r="C32" s="18"/>
      <c r="D32" s="37"/>
      <c r="E32" s="34"/>
      <c r="F32" s="20"/>
      <c r="G32" s="20"/>
      <c r="H32" s="20"/>
      <c r="I32" s="21"/>
      <c r="L32" s="51"/>
      <c r="M32" s="64"/>
      <c r="N32" s="51"/>
      <c r="O32" s="63"/>
      <c r="P32" s="51"/>
      <c r="Q32" s="51"/>
    </row>
    <row r="33" spans="1:17" x14ac:dyDescent="0.2">
      <c r="B33" s="24" t="s">
        <v>29</v>
      </c>
      <c r="C33" s="25" t="s">
        <v>25</v>
      </c>
      <c r="D33" s="38">
        <v>37301</v>
      </c>
      <c r="E33" s="35">
        <v>1028</v>
      </c>
      <c r="F33" s="26" t="s">
        <v>10</v>
      </c>
      <c r="G33" s="27" t="s">
        <v>17</v>
      </c>
      <c r="H33" s="25"/>
      <c r="I33" s="28"/>
      <c r="L33" s="51"/>
      <c r="M33" s="64"/>
      <c r="N33" s="51"/>
      <c r="O33" s="63"/>
      <c r="P33" s="51"/>
      <c r="Q33" s="51"/>
    </row>
    <row r="34" spans="1:17" ht="12.75" customHeight="1" x14ac:dyDescent="0.2">
      <c r="B34" s="29" t="s">
        <v>30</v>
      </c>
      <c r="C34" s="30" t="s">
        <v>10</v>
      </c>
      <c r="D34" s="31">
        <v>38329</v>
      </c>
      <c r="E34" s="36" t="s">
        <v>10</v>
      </c>
      <c r="F34" s="22" t="s">
        <v>10</v>
      </c>
      <c r="G34" s="29" t="s">
        <v>31</v>
      </c>
      <c r="H34" s="30" t="s">
        <v>8</v>
      </c>
      <c r="I34" s="31">
        <v>1028</v>
      </c>
      <c r="L34" s="51"/>
      <c r="M34" s="62"/>
      <c r="N34" s="51"/>
      <c r="O34" s="63"/>
      <c r="P34" s="51"/>
      <c r="Q34" s="51"/>
    </row>
    <row r="35" spans="1:17" x14ac:dyDescent="0.2">
      <c r="L35" s="51"/>
      <c r="M35" s="64"/>
      <c r="N35" s="51"/>
      <c r="O35" s="63"/>
      <c r="P35" s="51"/>
      <c r="Q35" s="51"/>
    </row>
    <row r="36" spans="1:17" ht="18" x14ac:dyDescent="0.25">
      <c r="A36" s="60" t="s">
        <v>38</v>
      </c>
      <c r="B36" s="51"/>
      <c r="C36" s="52"/>
      <c r="D36" s="53"/>
      <c r="E36" s="53"/>
      <c r="F36" s="53"/>
      <c r="G36" s="51"/>
      <c r="H36" s="52"/>
      <c r="I36" s="53"/>
      <c r="L36" s="51"/>
      <c r="M36" s="51"/>
      <c r="N36" s="51"/>
      <c r="O36" s="63"/>
      <c r="P36" s="51"/>
      <c r="Q36" s="51"/>
    </row>
    <row r="37" spans="1:17" x14ac:dyDescent="0.2">
      <c r="A37" s="51"/>
      <c r="B37" s="51"/>
      <c r="C37" s="52"/>
      <c r="D37" s="53"/>
      <c r="E37" s="53"/>
      <c r="F37" s="53"/>
      <c r="G37" s="51"/>
      <c r="H37" s="52"/>
      <c r="I37" s="53"/>
      <c r="L37" s="51"/>
      <c r="M37" s="51"/>
      <c r="N37" s="51"/>
      <c r="O37" s="51"/>
      <c r="P37" s="63"/>
      <c r="Q37" s="51"/>
    </row>
    <row r="38" spans="1:17" ht="25.5" x14ac:dyDescent="0.2">
      <c r="A38" s="50"/>
      <c r="B38" s="6" t="s">
        <v>0</v>
      </c>
      <c r="C38" s="7" t="s">
        <v>1</v>
      </c>
      <c r="D38" s="8" t="s">
        <v>2</v>
      </c>
      <c r="E38" s="45" t="s">
        <v>9</v>
      </c>
      <c r="F38" s="9" t="s">
        <v>3</v>
      </c>
      <c r="G38" s="10" t="s">
        <v>4</v>
      </c>
      <c r="H38" s="7" t="s">
        <v>5</v>
      </c>
      <c r="I38" s="11" t="s">
        <v>6</v>
      </c>
      <c r="L38" s="51"/>
      <c r="M38" s="51"/>
      <c r="N38" s="51"/>
      <c r="O38" s="51"/>
      <c r="P38" s="51"/>
      <c r="Q38" s="51"/>
    </row>
    <row r="39" spans="1:17" x14ac:dyDescent="0.2">
      <c r="A39" s="50"/>
      <c r="B39" s="54"/>
      <c r="C39" s="55"/>
      <c r="D39" s="56"/>
      <c r="E39" s="57"/>
      <c r="F39" s="58"/>
      <c r="G39" s="58"/>
      <c r="H39" s="58"/>
      <c r="I39" s="59"/>
      <c r="L39" s="51"/>
      <c r="M39" s="51"/>
      <c r="N39" s="51"/>
      <c r="O39" s="51"/>
      <c r="P39" s="51"/>
      <c r="Q39" s="51"/>
    </row>
    <row r="40" spans="1:17" ht="15.75" x14ac:dyDescent="0.25">
      <c r="A40" s="50"/>
      <c r="B40" s="17" t="s">
        <v>7</v>
      </c>
      <c r="C40" s="18"/>
      <c r="D40" s="37"/>
      <c r="E40" s="34"/>
      <c r="F40" s="20"/>
      <c r="G40" s="20"/>
      <c r="H40" s="20"/>
      <c r="I40" s="21"/>
      <c r="L40" s="51"/>
      <c r="M40" s="51"/>
      <c r="N40" s="51"/>
      <c r="O40" s="51"/>
      <c r="P40" s="51"/>
      <c r="Q40" s="51"/>
    </row>
    <row r="41" spans="1:17" x14ac:dyDescent="0.2">
      <c r="A41" s="50"/>
      <c r="B41" s="24" t="s">
        <v>29</v>
      </c>
      <c r="C41" s="25" t="s">
        <v>25</v>
      </c>
      <c r="D41" s="38">
        <f>'APSU (31) 2019'!C25</f>
        <v>90251</v>
      </c>
      <c r="E41" s="38">
        <f>ROUND((E33*1.0225),0)</f>
        <v>1051</v>
      </c>
      <c r="F41" s="26" t="s">
        <v>10</v>
      </c>
      <c r="G41" s="27" t="s">
        <v>17</v>
      </c>
      <c r="H41" s="25"/>
      <c r="I41" s="28"/>
      <c r="L41" s="51"/>
      <c r="M41" s="51"/>
      <c r="N41" s="51"/>
      <c r="O41" s="51"/>
      <c r="P41" s="51"/>
      <c r="Q41" s="51"/>
    </row>
    <row r="42" spans="1:17" x14ac:dyDescent="0.2">
      <c r="A42" s="50"/>
      <c r="B42" s="29" t="s">
        <v>30</v>
      </c>
      <c r="C42" s="30" t="s">
        <v>10</v>
      </c>
      <c r="D42" s="31">
        <f>D41+E41</f>
        <v>91302</v>
      </c>
      <c r="E42" s="36" t="s">
        <v>10</v>
      </c>
      <c r="F42" s="22" t="s">
        <v>10</v>
      </c>
      <c r="G42" s="29" t="s">
        <v>31</v>
      </c>
      <c r="H42" s="30" t="s">
        <v>8</v>
      </c>
      <c r="I42" s="31">
        <f>ROUND((I34*1.0225),0)</f>
        <v>1051</v>
      </c>
      <c r="L42" s="51"/>
      <c r="M42" s="51"/>
      <c r="N42" s="51"/>
      <c r="O42" s="51"/>
      <c r="P42" s="51"/>
      <c r="Q42" s="51"/>
    </row>
    <row r="43" spans="1:17" x14ac:dyDescent="0.2">
      <c r="A43" s="50"/>
      <c r="B43" s="50"/>
      <c r="C43" s="50"/>
      <c r="D43" s="50"/>
      <c r="E43" s="50"/>
      <c r="F43" s="50"/>
      <c r="G43" s="50"/>
      <c r="H43" s="50"/>
      <c r="I43" s="50"/>
      <c r="L43" s="51"/>
      <c r="M43" s="51"/>
      <c r="N43" s="51"/>
      <c r="O43" s="51"/>
      <c r="P43" s="51"/>
      <c r="Q43" s="51"/>
    </row>
    <row r="44" spans="1:17" ht="18" x14ac:dyDescent="0.25">
      <c r="A44" s="60" t="s">
        <v>21</v>
      </c>
      <c r="B44" s="51"/>
      <c r="C44" s="52"/>
      <c r="D44" s="53"/>
      <c r="E44" s="53"/>
      <c r="F44" s="53"/>
      <c r="G44" s="51"/>
      <c r="H44" s="52"/>
      <c r="I44" s="53"/>
      <c r="L44" s="51"/>
      <c r="M44" s="51"/>
      <c r="N44" s="51"/>
      <c r="O44" s="51"/>
      <c r="P44" s="51"/>
      <c r="Q44" s="51"/>
    </row>
    <row r="45" spans="1:17" x14ac:dyDescent="0.2">
      <c r="A45" s="51"/>
      <c r="B45" s="51"/>
      <c r="C45" s="52"/>
      <c r="D45" s="53"/>
      <c r="E45" s="53"/>
      <c r="F45" s="53"/>
      <c r="G45" s="51"/>
      <c r="H45" s="52"/>
      <c r="I45" s="53"/>
      <c r="L45" s="51"/>
      <c r="M45" s="51"/>
      <c r="N45" s="51"/>
      <c r="O45" s="51"/>
      <c r="P45" s="51"/>
      <c r="Q45" s="51"/>
    </row>
    <row r="46" spans="1:17" ht="25.5" x14ac:dyDescent="0.2">
      <c r="A46" s="50"/>
      <c r="B46" s="6" t="s">
        <v>0</v>
      </c>
      <c r="C46" s="7" t="s">
        <v>1</v>
      </c>
      <c r="D46" s="8" t="s">
        <v>2</v>
      </c>
      <c r="E46" s="45" t="s">
        <v>9</v>
      </c>
      <c r="F46" s="9" t="s">
        <v>3</v>
      </c>
      <c r="G46" s="10" t="s">
        <v>4</v>
      </c>
      <c r="H46" s="7" t="s">
        <v>5</v>
      </c>
      <c r="I46" s="11" t="s">
        <v>6</v>
      </c>
      <c r="L46" s="51"/>
      <c r="M46" s="51"/>
      <c r="N46" s="51"/>
      <c r="O46" s="51"/>
      <c r="P46" s="51"/>
      <c r="Q46" s="51"/>
    </row>
    <row r="47" spans="1:17" x14ac:dyDescent="0.2">
      <c r="A47" s="50"/>
      <c r="B47" s="54"/>
      <c r="C47" s="55"/>
      <c r="D47" s="56"/>
      <c r="E47" s="57"/>
      <c r="F47" s="58"/>
      <c r="G47" s="58"/>
      <c r="H47" s="58"/>
      <c r="I47" s="59"/>
      <c r="L47" s="51"/>
      <c r="M47" s="51"/>
      <c r="N47" s="51"/>
      <c r="O47" s="51"/>
      <c r="P47" s="51"/>
      <c r="Q47" s="51"/>
    </row>
    <row r="48" spans="1:17" ht="15.75" x14ac:dyDescent="0.25">
      <c r="A48" s="50"/>
      <c r="B48" s="17" t="s">
        <v>7</v>
      </c>
      <c r="C48" s="18"/>
      <c r="D48" s="37"/>
      <c r="E48" s="34"/>
      <c r="F48" s="20"/>
      <c r="G48" s="20"/>
      <c r="H48" s="20"/>
      <c r="I48" s="21"/>
      <c r="L48" s="51"/>
      <c r="M48" s="51"/>
      <c r="N48" s="51"/>
      <c r="O48" s="51"/>
      <c r="P48" s="51"/>
      <c r="Q48" s="51"/>
    </row>
    <row r="49" spans="1:9" x14ac:dyDescent="0.2">
      <c r="A49" s="50"/>
      <c r="B49" s="24" t="s">
        <v>29</v>
      </c>
      <c r="C49" s="25" t="s">
        <v>25</v>
      </c>
      <c r="D49" s="38">
        <f>'APSU (31) 2019'!C62</f>
        <v>0</v>
      </c>
      <c r="E49" s="38">
        <f>ROUND((E41*1.0275),0)</f>
        <v>1080</v>
      </c>
      <c r="F49" s="26" t="s">
        <v>10</v>
      </c>
      <c r="G49" s="27" t="s">
        <v>17</v>
      </c>
      <c r="H49" s="25"/>
      <c r="I49" s="28"/>
    </row>
    <row r="50" spans="1:9" x14ac:dyDescent="0.2">
      <c r="A50" s="50"/>
      <c r="B50" s="29" t="s">
        <v>30</v>
      </c>
      <c r="C50" s="30" t="s">
        <v>10</v>
      </c>
      <c r="D50" s="31">
        <f>D49+E49</f>
        <v>1080</v>
      </c>
      <c r="E50" s="36" t="s">
        <v>10</v>
      </c>
      <c r="F50" s="22" t="s">
        <v>10</v>
      </c>
      <c r="G50" s="29" t="s">
        <v>31</v>
      </c>
      <c r="H50" s="30" t="s">
        <v>8</v>
      </c>
      <c r="I50" s="31">
        <f>ROUND((I42*1.0275),0)</f>
        <v>1080</v>
      </c>
    </row>
    <row r="51" spans="1:9" x14ac:dyDescent="0.2">
      <c r="A51" s="50"/>
      <c r="B51" s="50"/>
      <c r="C51" s="50"/>
      <c r="D51" s="50"/>
      <c r="E51" s="50"/>
      <c r="F51" s="50"/>
      <c r="G51" s="50"/>
      <c r="H51" s="50"/>
      <c r="I51" s="50"/>
    </row>
    <row r="52" spans="1:9" ht="18" x14ac:dyDescent="0.25">
      <c r="A52" s="60" t="s">
        <v>35</v>
      </c>
      <c r="B52" s="51"/>
      <c r="C52" s="52"/>
      <c r="D52" s="53"/>
      <c r="E52" s="53"/>
      <c r="F52" s="53"/>
      <c r="G52" s="51"/>
      <c r="H52" s="52"/>
      <c r="I52" s="53"/>
    </row>
    <row r="53" spans="1:9" x14ac:dyDescent="0.2">
      <c r="A53" s="51"/>
      <c r="B53" s="51"/>
      <c r="C53" s="52"/>
      <c r="D53" s="53"/>
      <c r="E53" s="53"/>
      <c r="F53" s="53"/>
      <c r="G53" s="51"/>
      <c r="H53" s="52"/>
      <c r="I53" s="53"/>
    </row>
    <row r="54" spans="1:9" ht="25.5" x14ac:dyDescent="0.2">
      <c r="A54" s="50"/>
      <c r="B54" s="6" t="s">
        <v>0</v>
      </c>
      <c r="C54" s="7" t="s">
        <v>1</v>
      </c>
      <c r="D54" s="8" t="s">
        <v>2</v>
      </c>
      <c r="E54" s="45" t="s">
        <v>9</v>
      </c>
      <c r="F54" s="9" t="s">
        <v>3</v>
      </c>
      <c r="G54" s="10" t="s">
        <v>4</v>
      </c>
      <c r="H54" s="7" t="s">
        <v>5</v>
      </c>
      <c r="I54" s="11" t="s">
        <v>6</v>
      </c>
    </row>
    <row r="55" spans="1:9" x14ac:dyDescent="0.2">
      <c r="A55" s="50"/>
      <c r="B55" s="54"/>
      <c r="C55" s="55"/>
      <c r="D55" s="56"/>
      <c r="E55" s="57"/>
      <c r="F55" s="58"/>
      <c r="G55" s="58"/>
      <c r="H55" s="58"/>
      <c r="I55" s="59"/>
    </row>
    <row r="56" spans="1:9" ht="15.75" x14ac:dyDescent="0.25">
      <c r="A56" s="50"/>
      <c r="B56" s="17" t="s">
        <v>7</v>
      </c>
      <c r="C56" s="18"/>
      <c r="D56" s="37"/>
      <c r="E56" s="34"/>
      <c r="F56" s="20"/>
      <c r="G56" s="20"/>
      <c r="H56" s="20"/>
      <c r="I56" s="21"/>
    </row>
    <row r="57" spans="1:9" x14ac:dyDescent="0.2">
      <c r="A57" s="50"/>
      <c r="B57" s="24" t="s">
        <v>29</v>
      </c>
      <c r="C57" s="25" t="s">
        <v>25</v>
      </c>
      <c r="D57" s="38">
        <f>'APSU (31) 2019'!C100</f>
        <v>0</v>
      </c>
      <c r="E57" s="38">
        <f>ROUND((E49*1.03),0)</f>
        <v>1112</v>
      </c>
      <c r="F57" s="26" t="s">
        <v>10</v>
      </c>
      <c r="G57" s="27" t="s">
        <v>17</v>
      </c>
      <c r="H57" s="25"/>
      <c r="I57" s="28"/>
    </row>
    <row r="58" spans="1:9" x14ac:dyDescent="0.2">
      <c r="A58" s="50"/>
      <c r="B58" s="29" t="s">
        <v>30</v>
      </c>
      <c r="C58" s="30" t="s">
        <v>10</v>
      </c>
      <c r="D58" s="31">
        <f>D57+E57</f>
        <v>1112</v>
      </c>
      <c r="E58" s="36" t="s">
        <v>10</v>
      </c>
      <c r="F58" s="22" t="s">
        <v>10</v>
      </c>
      <c r="G58" s="29" t="s">
        <v>31</v>
      </c>
      <c r="H58" s="30" t="s">
        <v>8</v>
      </c>
      <c r="I58" s="31">
        <f>ROUND((I50*1.03),0)</f>
        <v>1112</v>
      </c>
    </row>
    <row r="60" spans="1:9" ht="18" x14ac:dyDescent="0.25">
      <c r="A60" s="23" t="s">
        <v>34</v>
      </c>
      <c r="B60" s="3"/>
      <c r="C60" s="4"/>
      <c r="D60" s="5"/>
      <c r="E60" s="5"/>
      <c r="F60" s="5"/>
      <c r="G60" s="3"/>
      <c r="H60" s="4"/>
      <c r="I60" s="5"/>
    </row>
    <row r="61" spans="1:9" x14ac:dyDescent="0.2">
      <c r="A61" s="3"/>
      <c r="B61" s="3"/>
      <c r="C61" s="4"/>
      <c r="D61" s="5"/>
      <c r="E61" s="5"/>
      <c r="F61" s="5"/>
      <c r="G61" s="3"/>
      <c r="H61" s="4"/>
      <c r="I61" s="5"/>
    </row>
    <row r="62" spans="1:9" ht="25.5" x14ac:dyDescent="0.2">
      <c r="B62" s="6" t="s">
        <v>0</v>
      </c>
      <c r="C62" s="7" t="s">
        <v>1</v>
      </c>
      <c r="D62" s="8" t="s">
        <v>2</v>
      </c>
      <c r="E62" s="45" t="s">
        <v>9</v>
      </c>
      <c r="F62" s="9" t="s">
        <v>3</v>
      </c>
      <c r="G62" s="10" t="s">
        <v>4</v>
      </c>
      <c r="H62" s="7" t="s">
        <v>5</v>
      </c>
      <c r="I62" s="11" t="s">
        <v>6</v>
      </c>
    </row>
    <row r="63" spans="1:9" x14ac:dyDescent="0.2">
      <c r="B63" s="12"/>
      <c r="C63" s="13"/>
      <c r="D63" s="14"/>
      <c r="E63" s="15"/>
      <c r="F63" s="15"/>
      <c r="G63" s="15"/>
      <c r="H63" s="15"/>
      <c r="I63" s="16"/>
    </row>
    <row r="64" spans="1:9" ht="15.75" x14ac:dyDescent="0.25">
      <c r="B64" s="17" t="s">
        <v>7</v>
      </c>
      <c r="C64" s="18"/>
      <c r="D64" s="19"/>
      <c r="E64" s="20"/>
      <c r="F64" s="20"/>
      <c r="G64" s="20"/>
      <c r="H64" s="20"/>
      <c r="I64" s="21"/>
    </row>
    <row r="65" spans="1:9" x14ac:dyDescent="0.2">
      <c r="B65" s="24" t="s">
        <v>29</v>
      </c>
      <c r="C65" s="25" t="s">
        <v>25</v>
      </c>
      <c r="D65" s="38">
        <f>'APSU (31) 2019'!C137</f>
        <v>0</v>
      </c>
      <c r="E65" s="38">
        <f>ROUND((E57*1.03),0)</f>
        <v>1145</v>
      </c>
      <c r="F65" s="26" t="s">
        <v>10</v>
      </c>
      <c r="G65" s="27" t="s">
        <v>11</v>
      </c>
      <c r="H65" s="25"/>
      <c r="I65" s="28"/>
    </row>
    <row r="66" spans="1:9" x14ac:dyDescent="0.2">
      <c r="B66" s="29" t="s">
        <v>30</v>
      </c>
      <c r="C66" s="30" t="s">
        <v>10</v>
      </c>
      <c r="D66" s="31">
        <f>D65+E65</f>
        <v>1145</v>
      </c>
      <c r="E66" s="22" t="s">
        <v>10</v>
      </c>
      <c r="F66" s="22" t="s">
        <v>10</v>
      </c>
      <c r="G66" s="29" t="s">
        <v>31</v>
      </c>
      <c r="H66" s="30" t="s">
        <v>8</v>
      </c>
      <c r="I66" s="31">
        <f>ROUND((I58*1.03),0)</f>
        <v>1145</v>
      </c>
    </row>
    <row r="68" spans="1:9" ht="18" x14ac:dyDescent="0.25">
      <c r="A68" s="23" t="s">
        <v>36</v>
      </c>
      <c r="B68" s="3"/>
      <c r="C68" s="4"/>
      <c r="D68" s="5"/>
      <c r="E68" s="5"/>
      <c r="F68" s="5"/>
      <c r="G68" s="3"/>
      <c r="H68" s="4"/>
      <c r="I68" s="5"/>
    </row>
    <row r="69" spans="1:9" x14ac:dyDescent="0.2">
      <c r="A69" s="3"/>
      <c r="B69" s="3"/>
      <c r="C69" s="4"/>
      <c r="D69" s="5"/>
      <c r="E69" s="5"/>
      <c r="F69" s="5"/>
      <c r="G69" s="3"/>
      <c r="H69" s="4"/>
      <c r="I69" s="5"/>
    </row>
    <row r="70" spans="1:9" ht="25.5" x14ac:dyDescent="0.2">
      <c r="B70" s="6" t="s">
        <v>0</v>
      </c>
      <c r="C70" s="7" t="s">
        <v>1</v>
      </c>
      <c r="D70" s="8" t="s">
        <v>2</v>
      </c>
      <c r="E70" s="45" t="s">
        <v>9</v>
      </c>
      <c r="F70" s="9" t="s">
        <v>3</v>
      </c>
      <c r="G70" s="10" t="s">
        <v>4</v>
      </c>
      <c r="H70" s="7" t="s">
        <v>5</v>
      </c>
      <c r="I70" s="11" t="s">
        <v>6</v>
      </c>
    </row>
    <row r="71" spans="1:9" x14ac:dyDescent="0.2">
      <c r="B71" s="12"/>
      <c r="C71" s="13"/>
      <c r="D71" s="32"/>
      <c r="E71" s="33"/>
      <c r="F71" s="15"/>
      <c r="G71" s="15"/>
      <c r="H71" s="15"/>
      <c r="I71" s="16"/>
    </row>
    <row r="72" spans="1:9" ht="15.75" x14ac:dyDescent="0.25">
      <c r="B72" s="17" t="s">
        <v>7</v>
      </c>
      <c r="C72" s="18"/>
      <c r="D72" s="37"/>
      <c r="E72" s="34"/>
      <c r="F72" s="20"/>
      <c r="G72" s="20"/>
      <c r="H72" s="20"/>
      <c r="I72" s="21"/>
    </row>
    <row r="73" spans="1:9" x14ac:dyDescent="0.2">
      <c r="B73" s="24" t="s">
        <v>29</v>
      </c>
      <c r="C73" s="25" t="s">
        <v>25</v>
      </c>
      <c r="D73" s="38">
        <f>'APSU (31) 2019'!C174</f>
        <v>0</v>
      </c>
      <c r="E73" s="38">
        <f>ROUND((E65*1.03),0)</f>
        <v>1179</v>
      </c>
      <c r="F73" s="26" t="s">
        <v>10</v>
      </c>
      <c r="G73" s="27" t="s">
        <v>17</v>
      </c>
      <c r="H73" s="25"/>
      <c r="I73" s="28"/>
    </row>
    <row r="74" spans="1:9" x14ac:dyDescent="0.2">
      <c r="B74" s="29" t="s">
        <v>30</v>
      </c>
      <c r="C74" s="30" t="s">
        <v>10</v>
      </c>
      <c r="D74" s="31">
        <f>D73+E73</f>
        <v>1179</v>
      </c>
      <c r="E74" s="36" t="s">
        <v>10</v>
      </c>
      <c r="F74" s="22" t="s">
        <v>10</v>
      </c>
      <c r="G74" s="29" t="s">
        <v>31</v>
      </c>
      <c r="H74" s="30" t="s">
        <v>8</v>
      </c>
      <c r="I74" s="31">
        <f>ROUND((I66*1.03),0)</f>
        <v>1179</v>
      </c>
    </row>
    <row r="76" spans="1:9" ht="18" x14ac:dyDescent="0.25">
      <c r="A76" s="23" t="s">
        <v>37</v>
      </c>
      <c r="B76" s="3"/>
      <c r="C76" s="4"/>
      <c r="D76" s="5"/>
      <c r="E76" s="5"/>
      <c r="F76" s="5"/>
      <c r="G76" s="3"/>
      <c r="H76" s="4"/>
      <c r="I76" s="5"/>
    </row>
    <row r="77" spans="1:9" x14ac:dyDescent="0.2">
      <c r="A77" s="3"/>
      <c r="B77" s="3"/>
      <c r="C77" s="4"/>
      <c r="D77" s="5"/>
      <c r="E77" s="5"/>
      <c r="F77" s="5"/>
      <c r="G77" s="3"/>
      <c r="H77" s="4"/>
      <c r="I77" s="5"/>
    </row>
    <row r="78" spans="1:9" ht="25.5" x14ac:dyDescent="0.2">
      <c r="B78" s="6" t="s">
        <v>0</v>
      </c>
      <c r="C78" s="7" t="s">
        <v>1</v>
      </c>
      <c r="D78" s="8" t="s">
        <v>2</v>
      </c>
      <c r="E78" s="45" t="s">
        <v>9</v>
      </c>
      <c r="F78" s="9" t="s">
        <v>3</v>
      </c>
      <c r="G78" s="10" t="s">
        <v>4</v>
      </c>
      <c r="H78" s="7" t="s">
        <v>5</v>
      </c>
      <c r="I78" s="11" t="s">
        <v>6</v>
      </c>
    </row>
    <row r="79" spans="1:9" x14ac:dyDescent="0.2">
      <c r="B79" s="12"/>
      <c r="C79" s="13"/>
      <c r="D79" s="32"/>
      <c r="E79" s="33"/>
      <c r="F79" s="15"/>
      <c r="G79" s="15"/>
      <c r="H79" s="15"/>
      <c r="I79" s="16"/>
    </row>
    <row r="80" spans="1:9" ht="15.75" x14ac:dyDescent="0.25">
      <c r="B80" s="17" t="s">
        <v>7</v>
      </c>
      <c r="C80" s="18"/>
      <c r="D80" s="37"/>
      <c r="E80" s="34"/>
      <c r="F80" s="20"/>
      <c r="G80" s="20"/>
      <c r="H80" s="20"/>
      <c r="I80" s="21"/>
    </row>
    <row r="81" spans="1:11" x14ac:dyDescent="0.2">
      <c r="B81" s="24" t="s">
        <v>29</v>
      </c>
      <c r="C81" s="25" t="s">
        <v>25</v>
      </c>
      <c r="D81" s="38">
        <f>'APSU (31) 2019'!C211</f>
        <v>0</v>
      </c>
      <c r="E81" s="38">
        <f>ROUND((E73*1.04),0)</f>
        <v>1226</v>
      </c>
      <c r="F81" s="26" t="s">
        <v>10</v>
      </c>
      <c r="G81" s="27" t="s">
        <v>17</v>
      </c>
      <c r="H81" s="25"/>
      <c r="I81" s="28"/>
    </row>
    <row r="82" spans="1:11" x14ac:dyDescent="0.2">
      <c r="B82" s="29" t="s">
        <v>30</v>
      </c>
      <c r="C82" s="30" t="s">
        <v>10</v>
      </c>
      <c r="D82" s="31">
        <f>D81+E81</f>
        <v>1226</v>
      </c>
      <c r="E82" s="36" t="s">
        <v>10</v>
      </c>
      <c r="F82" s="22" t="s">
        <v>10</v>
      </c>
      <c r="G82" s="29" t="s">
        <v>31</v>
      </c>
      <c r="H82" s="30" t="s">
        <v>8</v>
      </c>
      <c r="I82" s="31">
        <f>ROUND((I74*1.04),0)</f>
        <v>1226</v>
      </c>
      <c r="K82" s="116">
        <f>(I82-I74)/I74</f>
        <v>3.9864291772688722E-2</v>
      </c>
    </row>
    <row r="84" spans="1:11" ht="18" x14ac:dyDescent="0.25">
      <c r="A84" s="60" t="s">
        <v>46</v>
      </c>
      <c r="B84" s="51"/>
      <c r="C84" s="52"/>
      <c r="D84" s="53"/>
      <c r="E84" s="53"/>
      <c r="F84" s="5"/>
      <c r="G84" s="3"/>
      <c r="H84" s="4"/>
      <c r="I84" s="5"/>
    </row>
    <row r="85" spans="1:11" x14ac:dyDescent="0.2">
      <c r="A85" s="3"/>
      <c r="B85" s="3"/>
      <c r="C85" s="4"/>
      <c r="D85" s="5"/>
      <c r="E85" s="5"/>
      <c r="F85" s="5"/>
      <c r="G85" s="3"/>
      <c r="H85" s="4"/>
      <c r="I85" s="5"/>
    </row>
    <row r="86" spans="1:11" ht="25.5" x14ac:dyDescent="0.2">
      <c r="B86" s="6" t="s">
        <v>0</v>
      </c>
      <c r="C86" s="7" t="s">
        <v>1</v>
      </c>
      <c r="D86" s="8" t="s">
        <v>2</v>
      </c>
      <c r="E86" s="45" t="s">
        <v>9</v>
      </c>
      <c r="F86" s="9" t="s">
        <v>3</v>
      </c>
      <c r="G86" s="10" t="s">
        <v>4</v>
      </c>
      <c r="H86" s="7" t="s">
        <v>5</v>
      </c>
      <c r="I86" s="11" t="s">
        <v>6</v>
      </c>
    </row>
    <row r="87" spans="1:11" x14ac:dyDescent="0.2">
      <c r="B87" s="12"/>
      <c r="C87" s="13"/>
      <c r="D87" s="32"/>
      <c r="E87" s="33"/>
      <c r="F87" s="15"/>
      <c r="G87" s="15"/>
      <c r="H87" s="15"/>
      <c r="I87" s="16"/>
    </row>
    <row r="88" spans="1:11" ht="15.75" x14ac:dyDescent="0.25">
      <c r="B88" s="17" t="s">
        <v>7</v>
      </c>
      <c r="C88" s="18"/>
      <c r="D88" s="37"/>
      <c r="E88" s="34"/>
      <c r="F88" s="20"/>
      <c r="G88" s="20"/>
      <c r="H88" s="20"/>
      <c r="I88" s="21"/>
    </row>
    <row r="89" spans="1:11" x14ac:dyDescent="0.2">
      <c r="B89" s="24" t="s">
        <v>29</v>
      </c>
      <c r="C89" s="25" t="s">
        <v>25</v>
      </c>
      <c r="D89" s="38">
        <f>'APSU (31) 2019'!C247</f>
        <v>0</v>
      </c>
      <c r="E89" s="38">
        <f>ROUND((E81*1),0)</f>
        <v>1226</v>
      </c>
      <c r="F89" s="26">
        <f>'APSU (31) 2019'!C248</f>
        <v>0</v>
      </c>
      <c r="G89" s="27" t="s">
        <v>17</v>
      </c>
      <c r="H89" s="25"/>
      <c r="I89" s="28"/>
    </row>
    <row r="90" spans="1:11" x14ac:dyDescent="0.2">
      <c r="B90" s="29" t="s">
        <v>30</v>
      </c>
      <c r="C90" s="30" t="s">
        <v>10</v>
      </c>
      <c r="D90" s="31">
        <f>D89+E89</f>
        <v>1226</v>
      </c>
      <c r="E90" s="36" t="s">
        <v>10</v>
      </c>
      <c r="F90" s="22" t="s">
        <v>10</v>
      </c>
      <c r="G90" s="29" t="s">
        <v>31</v>
      </c>
      <c r="H90" s="30" t="s">
        <v>8</v>
      </c>
      <c r="I90" s="31">
        <f>ROUND((I82*1),0)</f>
        <v>1226</v>
      </c>
    </row>
    <row r="92" spans="1:11" ht="18" x14ac:dyDescent="0.25">
      <c r="A92" s="60" t="s">
        <v>51</v>
      </c>
      <c r="B92" s="51"/>
      <c r="C92" s="52"/>
      <c r="D92" s="53"/>
      <c r="E92" s="53"/>
      <c r="F92" s="5"/>
      <c r="G92" s="3"/>
      <c r="H92" s="4"/>
      <c r="I92" s="5"/>
    </row>
    <row r="93" spans="1:11" x14ac:dyDescent="0.2">
      <c r="A93" s="3"/>
      <c r="B93" s="3"/>
      <c r="C93" s="4"/>
      <c r="D93" s="5"/>
      <c r="E93" s="5"/>
      <c r="F93" s="5"/>
      <c r="G93" s="3"/>
      <c r="H93" s="4"/>
      <c r="I93" s="5"/>
    </row>
    <row r="94" spans="1:11" ht="25.5" x14ac:dyDescent="0.2">
      <c r="B94" s="6" t="s">
        <v>0</v>
      </c>
      <c r="C94" s="7" t="s">
        <v>1</v>
      </c>
      <c r="D94" s="8" t="s">
        <v>2</v>
      </c>
      <c r="E94" s="45" t="s">
        <v>9</v>
      </c>
      <c r="F94" s="9" t="s">
        <v>3</v>
      </c>
      <c r="G94" s="10" t="s">
        <v>4</v>
      </c>
      <c r="H94" s="7" t="s">
        <v>5</v>
      </c>
      <c r="I94" s="11" t="s">
        <v>6</v>
      </c>
    </row>
    <row r="95" spans="1:11" x14ac:dyDescent="0.2">
      <c r="B95" s="12"/>
      <c r="C95" s="13"/>
      <c r="D95" s="32"/>
      <c r="E95" s="33"/>
      <c r="F95" s="15"/>
      <c r="G95" s="15"/>
      <c r="H95" s="15"/>
      <c r="I95" s="16"/>
    </row>
    <row r="96" spans="1:11" ht="15.75" x14ac:dyDescent="0.25">
      <c r="B96" s="17" t="s">
        <v>7</v>
      </c>
      <c r="C96" s="18"/>
      <c r="D96" s="37"/>
      <c r="E96" s="34"/>
      <c r="F96" s="20"/>
      <c r="G96" s="20"/>
      <c r="H96" s="20"/>
      <c r="I96" s="21"/>
    </row>
    <row r="97" spans="1:9" x14ac:dyDescent="0.2">
      <c r="B97" s="24" t="s">
        <v>55</v>
      </c>
      <c r="C97" s="25" t="s">
        <v>25</v>
      </c>
      <c r="D97" s="38">
        <f>'APSU (31) 2019'!C275</f>
        <v>0</v>
      </c>
      <c r="E97" s="38">
        <f>(E89)+(E89*0.02)</f>
        <v>1250.52</v>
      </c>
      <c r="F97" s="26">
        <f>'APSU (31) 2019'!C276</f>
        <v>0</v>
      </c>
      <c r="G97" s="27" t="s">
        <v>17</v>
      </c>
      <c r="H97" s="25"/>
      <c r="I97" s="28"/>
    </row>
    <row r="98" spans="1:9" x14ac:dyDescent="0.2">
      <c r="B98" s="29" t="s">
        <v>56</v>
      </c>
      <c r="C98" s="30" t="s">
        <v>10</v>
      </c>
      <c r="D98" s="31">
        <f>D97+E97</f>
        <v>1250.52</v>
      </c>
      <c r="E98" s="36" t="s">
        <v>10</v>
      </c>
      <c r="F98" s="22" t="s">
        <v>10</v>
      </c>
      <c r="G98" s="29" t="s">
        <v>54</v>
      </c>
      <c r="H98" s="30" t="s">
        <v>8</v>
      </c>
      <c r="I98" s="31">
        <f>E97</f>
        <v>1250.52</v>
      </c>
    </row>
    <row r="100" spans="1:9" ht="18" x14ac:dyDescent="0.25">
      <c r="A100" s="60" t="s">
        <v>71</v>
      </c>
      <c r="B100" s="51"/>
      <c r="C100" s="52"/>
      <c r="D100" s="53"/>
      <c r="E100" s="53"/>
      <c r="F100" s="5"/>
      <c r="G100" s="3"/>
      <c r="H100" s="4"/>
      <c r="I100" s="5"/>
    </row>
    <row r="101" spans="1:9" x14ac:dyDescent="0.2">
      <c r="A101" s="3"/>
      <c r="B101" s="3"/>
      <c r="C101" s="4"/>
      <c r="D101" s="5"/>
      <c r="E101" s="5"/>
      <c r="F101" s="5"/>
      <c r="G101" s="3"/>
      <c r="H101" s="4"/>
      <c r="I101" s="5"/>
    </row>
    <row r="102" spans="1:9" ht="25.5" x14ac:dyDescent="0.2">
      <c r="B102" s="6" t="s">
        <v>0</v>
      </c>
      <c r="C102" s="7" t="s">
        <v>1</v>
      </c>
      <c r="D102" s="8" t="s">
        <v>2</v>
      </c>
      <c r="E102" s="45" t="s">
        <v>9</v>
      </c>
      <c r="F102" s="9" t="s">
        <v>3</v>
      </c>
      <c r="G102" s="10" t="s">
        <v>4</v>
      </c>
      <c r="H102" s="7" t="s">
        <v>5</v>
      </c>
      <c r="I102" s="11" t="s">
        <v>6</v>
      </c>
    </row>
    <row r="103" spans="1:9" x14ac:dyDescent="0.2">
      <c r="B103" s="12"/>
      <c r="C103" s="13"/>
      <c r="D103" s="32"/>
      <c r="E103" s="33"/>
      <c r="F103" s="15"/>
      <c r="G103" s="15"/>
      <c r="H103" s="15"/>
      <c r="I103" s="16"/>
    </row>
    <row r="104" spans="1:9" ht="15.75" x14ac:dyDescent="0.25">
      <c r="B104" s="17" t="s">
        <v>7</v>
      </c>
      <c r="C104" s="18"/>
      <c r="D104" s="37"/>
      <c r="E104" s="34"/>
      <c r="F104" s="20"/>
      <c r="G104" s="20"/>
      <c r="H104" s="20"/>
      <c r="I104" s="21"/>
    </row>
    <row r="105" spans="1:9" x14ac:dyDescent="0.2">
      <c r="B105" s="24" t="s">
        <v>55</v>
      </c>
      <c r="C105" s="25" t="s">
        <v>25</v>
      </c>
      <c r="D105" s="38">
        <f>'APSU (31) 2019'!C275</f>
        <v>0</v>
      </c>
      <c r="E105" s="38">
        <f>(E89)+(E89*0.02)</f>
        <v>1250.52</v>
      </c>
      <c r="F105" s="26">
        <f>'APSU (31) 2019'!C276</f>
        <v>0</v>
      </c>
      <c r="G105" s="27" t="s">
        <v>17</v>
      </c>
      <c r="H105" s="25"/>
      <c r="I105" s="28"/>
    </row>
    <row r="106" spans="1:9" x14ac:dyDescent="0.2">
      <c r="B106" s="29" t="s">
        <v>56</v>
      </c>
      <c r="C106" s="30" t="s">
        <v>10</v>
      </c>
      <c r="D106" s="31">
        <f>D105+E105</f>
        <v>1250.52</v>
      </c>
      <c r="E106" s="36" t="s">
        <v>10</v>
      </c>
      <c r="F106" s="22" t="s">
        <v>10</v>
      </c>
      <c r="G106" s="29" t="s">
        <v>54</v>
      </c>
      <c r="H106" s="30" t="s">
        <v>8</v>
      </c>
      <c r="I106" s="31">
        <f>E97</f>
        <v>1250.52</v>
      </c>
    </row>
  </sheetData>
  <phoneticPr fontId="9" type="noConversion"/>
  <pageMargins left="0.75" right="0.75" top="1" bottom="1" header="0.5" footer="0.5"/>
  <pageSetup scale="61" fitToHeight="0" orientation="landscape" r:id="rId1"/>
  <headerFooter alignWithMargins="0">
    <oddHeader>&amp;C&amp;"Arial,Bold"&amp;18&amp;UPARK PATROL OFFICER TRAINEESHIP RATES (Multiple State Fiscal Years)</oddHeader>
    <oddFooter>&amp;LDivision of Classification and Compensation&amp;R10/14/09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4"/>
  <sheetViews>
    <sheetView zoomScale="90" zoomScaleNormal="90" zoomScaleSheetLayoutView="100" workbookViewId="0">
      <selection activeCell="J95" sqref="J95"/>
    </sheetView>
  </sheetViews>
  <sheetFormatPr defaultRowHeight="15" x14ac:dyDescent="0.2"/>
  <cols>
    <col min="1" max="1" width="9.140625" style="140"/>
    <col min="2" max="4" width="14.28515625" style="140" bestFit="1" customWidth="1"/>
    <col min="5" max="6" width="15.5703125" style="140" bestFit="1" customWidth="1"/>
    <col min="7" max="8" width="16.140625" style="140" bestFit="1" customWidth="1"/>
    <col min="9" max="9" width="13.5703125" style="140" bestFit="1" customWidth="1"/>
    <col min="10" max="13" width="17" style="140" bestFit="1" customWidth="1"/>
    <col min="14" max="16" width="10.85546875" style="140" bestFit="1" customWidth="1"/>
    <col min="17" max="16384" width="9.140625" style="140"/>
  </cols>
  <sheetData>
    <row r="1" spans="1:13" x14ac:dyDescent="0.2">
      <c r="A1" s="140" t="s">
        <v>67</v>
      </c>
    </row>
    <row r="2" spans="1:13" ht="32.25" thickBot="1" x14ac:dyDescent="0.3">
      <c r="A2" s="138" t="s">
        <v>39</v>
      </c>
      <c r="B2" s="138" t="s">
        <v>52</v>
      </c>
      <c r="C2" s="138" t="s">
        <v>40</v>
      </c>
      <c r="D2" s="138" t="s">
        <v>41</v>
      </c>
      <c r="E2" s="138" t="s">
        <v>42</v>
      </c>
      <c r="F2" s="138" t="s">
        <v>43</v>
      </c>
      <c r="G2" s="138" t="s">
        <v>44</v>
      </c>
      <c r="H2" s="138" t="s">
        <v>53</v>
      </c>
      <c r="I2" s="138" t="s">
        <v>62</v>
      </c>
      <c r="J2" s="139" t="s">
        <v>63</v>
      </c>
      <c r="K2" s="139" t="s">
        <v>64</v>
      </c>
      <c r="L2" s="139" t="s">
        <v>65</v>
      </c>
      <c r="M2" s="139" t="s">
        <v>66</v>
      </c>
    </row>
    <row r="3" spans="1:13" x14ac:dyDescent="0.2">
      <c r="A3" s="141">
        <v>1</v>
      </c>
      <c r="B3" s="142">
        <v>25824</v>
      </c>
      <c r="C3" s="142">
        <v>26826</v>
      </c>
      <c r="D3" s="142">
        <v>27828</v>
      </c>
      <c r="E3" s="142">
        <v>28830</v>
      </c>
      <c r="F3" s="142">
        <v>29832</v>
      </c>
      <c r="G3" s="142">
        <v>30834</v>
      </c>
      <c r="H3" s="142">
        <v>31836</v>
      </c>
      <c r="I3" s="142">
        <v>1002</v>
      </c>
      <c r="J3" s="142">
        <v>33645</v>
      </c>
      <c r="K3" s="142">
        <v>35236</v>
      </c>
      <c r="L3" s="142">
        <v>38110</v>
      </c>
      <c r="M3" s="142">
        <v>39701</v>
      </c>
    </row>
    <row r="4" spans="1:13" x14ac:dyDescent="0.2">
      <c r="A4" s="141">
        <v>2</v>
      </c>
      <c r="B4" s="142">
        <v>26695</v>
      </c>
      <c r="C4" s="142">
        <v>27750</v>
      </c>
      <c r="D4" s="142">
        <v>28805</v>
      </c>
      <c r="E4" s="142">
        <v>29860</v>
      </c>
      <c r="F4" s="142">
        <v>30915</v>
      </c>
      <c r="G4" s="142">
        <v>31970</v>
      </c>
      <c r="H4" s="142">
        <v>33025</v>
      </c>
      <c r="I4" s="142">
        <v>1055</v>
      </c>
      <c r="J4" s="142">
        <v>34938</v>
      </c>
      <c r="K4" s="142">
        <v>36621</v>
      </c>
      <c r="L4" s="142">
        <v>39573</v>
      </c>
      <c r="M4" s="142">
        <v>41256</v>
      </c>
    </row>
    <row r="5" spans="1:13" x14ac:dyDescent="0.2">
      <c r="A5" s="141">
        <v>3</v>
      </c>
      <c r="B5" s="142">
        <v>27915</v>
      </c>
      <c r="C5" s="142">
        <v>29016</v>
      </c>
      <c r="D5" s="142">
        <v>30117</v>
      </c>
      <c r="E5" s="142">
        <v>31218</v>
      </c>
      <c r="F5" s="142">
        <v>32319</v>
      </c>
      <c r="G5" s="142">
        <v>33420</v>
      </c>
      <c r="H5" s="142">
        <v>34521</v>
      </c>
      <c r="I5" s="142">
        <v>1101</v>
      </c>
      <c r="J5" s="142">
        <v>36516</v>
      </c>
      <c r="K5" s="142">
        <v>38273</v>
      </c>
      <c r="L5" s="142">
        <v>41287</v>
      </c>
      <c r="M5" s="142">
        <v>43044</v>
      </c>
    </row>
    <row r="6" spans="1:13" x14ac:dyDescent="0.2">
      <c r="A6" s="141">
        <v>4</v>
      </c>
      <c r="B6" s="142">
        <v>29081</v>
      </c>
      <c r="C6" s="142">
        <v>30241</v>
      </c>
      <c r="D6" s="142">
        <v>31401</v>
      </c>
      <c r="E6" s="142">
        <v>32561</v>
      </c>
      <c r="F6" s="142">
        <v>33721</v>
      </c>
      <c r="G6" s="142">
        <v>34881</v>
      </c>
      <c r="H6" s="142">
        <v>36041</v>
      </c>
      <c r="I6" s="142">
        <v>1160</v>
      </c>
      <c r="J6" s="142">
        <v>38280</v>
      </c>
      <c r="K6" s="142">
        <v>39983</v>
      </c>
      <c r="L6" s="142">
        <v>43080</v>
      </c>
      <c r="M6" s="142">
        <v>44783</v>
      </c>
    </row>
    <row r="7" spans="1:13" x14ac:dyDescent="0.2">
      <c r="A7" s="141">
        <v>5</v>
      </c>
      <c r="B7" s="142">
        <v>30367</v>
      </c>
      <c r="C7" s="142">
        <v>31584</v>
      </c>
      <c r="D7" s="142">
        <v>32801</v>
      </c>
      <c r="E7" s="142">
        <v>34018</v>
      </c>
      <c r="F7" s="142">
        <v>35235</v>
      </c>
      <c r="G7" s="142">
        <v>36452</v>
      </c>
      <c r="H7" s="142">
        <v>37669</v>
      </c>
      <c r="I7" s="142">
        <v>1217</v>
      </c>
      <c r="J7" s="142">
        <v>39876</v>
      </c>
      <c r="K7" s="142">
        <v>41815</v>
      </c>
      <c r="L7" s="142">
        <v>44996</v>
      </c>
      <c r="M7" s="142">
        <v>46937</v>
      </c>
    </row>
    <row r="8" spans="1:13" x14ac:dyDescent="0.2">
      <c r="A8" s="141">
        <v>6</v>
      </c>
      <c r="B8" s="142">
        <v>31856</v>
      </c>
      <c r="C8" s="142">
        <v>33140</v>
      </c>
      <c r="D8" s="142">
        <v>34424</v>
      </c>
      <c r="E8" s="142">
        <v>35708</v>
      </c>
      <c r="F8" s="142">
        <v>36992</v>
      </c>
      <c r="G8" s="142">
        <v>38276</v>
      </c>
      <c r="H8" s="142">
        <v>39560</v>
      </c>
      <c r="I8" s="142">
        <v>1284</v>
      </c>
      <c r="J8" s="142">
        <v>41885</v>
      </c>
      <c r="K8" s="142">
        <v>43932</v>
      </c>
      <c r="L8" s="142">
        <v>47202</v>
      </c>
      <c r="M8" s="142">
        <v>49250</v>
      </c>
    </row>
    <row r="9" spans="1:13" x14ac:dyDescent="0.2">
      <c r="A9" s="141">
        <v>7</v>
      </c>
      <c r="B9" s="142">
        <v>33549</v>
      </c>
      <c r="C9" s="142">
        <v>34883</v>
      </c>
      <c r="D9" s="142">
        <v>36217</v>
      </c>
      <c r="E9" s="142">
        <v>37551</v>
      </c>
      <c r="F9" s="142">
        <v>38885</v>
      </c>
      <c r="G9" s="142">
        <v>40219</v>
      </c>
      <c r="H9" s="142">
        <v>41553</v>
      </c>
      <c r="I9" s="142">
        <v>1334</v>
      </c>
      <c r="J9" s="142">
        <v>43970</v>
      </c>
      <c r="K9" s="142">
        <v>46097</v>
      </c>
      <c r="L9" s="142">
        <v>49437</v>
      </c>
      <c r="M9" s="142">
        <v>51562</v>
      </c>
    </row>
    <row r="10" spans="1:13" x14ac:dyDescent="0.2">
      <c r="A10" s="141">
        <v>8</v>
      </c>
      <c r="B10" s="142">
        <v>35331</v>
      </c>
      <c r="C10" s="142">
        <v>36717</v>
      </c>
      <c r="D10" s="142">
        <v>38103</v>
      </c>
      <c r="E10" s="142">
        <v>39489</v>
      </c>
      <c r="F10" s="142">
        <v>40875</v>
      </c>
      <c r="G10" s="142">
        <v>42261</v>
      </c>
      <c r="H10" s="142">
        <v>43647</v>
      </c>
      <c r="I10" s="142">
        <v>1386</v>
      </c>
      <c r="J10" s="142">
        <v>46157</v>
      </c>
      <c r="K10" s="142">
        <v>48370</v>
      </c>
      <c r="L10" s="142">
        <v>51778</v>
      </c>
      <c r="M10" s="142">
        <v>53990</v>
      </c>
    </row>
    <row r="11" spans="1:13" x14ac:dyDescent="0.2">
      <c r="A11" s="141">
        <v>9</v>
      </c>
      <c r="B11" s="142">
        <v>37194</v>
      </c>
      <c r="C11" s="142">
        <v>38642</v>
      </c>
      <c r="D11" s="142">
        <v>40090</v>
      </c>
      <c r="E11" s="142">
        <v>41538</v>
      </c>
      <c r="F11" s="142">
        <v>42986</v>
      </c>
      <c r="G11" s="142">
        <v>44434</v>
      </c>
      <c r="H11" s="142">
        <v>45882</v>
      </c>
      <c r="I11" s="142">
        <v>1448</v>
      </c>
      <c r="J11" s="142">
        <v>48505</v>
      </c>
      <c r="K11" s="142">
        <v>50817</v>
      </c>
      <c r="L11" s="142">
        <v>54317</v>
      </c>
      <c r="M11" s="142">
        <v>56626</v>
      </c>
    </row>
    <row r="12" spans="1:13" x14ac:dyDescent="0.2">
      <c r="A12" s="141">
        <v>10</v>
      </c>
      <c r="B12" s="142">
        <v>39198</v>
      </c>
      <c r="C12" s="142">
        <v>40719</v>
      </c>
      <c r="D12" s="142">
        <v>42240</v>
      </c>
      <c r="E12" s="142">
        <v>43761</v>
      </c>
      <c r="F12" s="142">
        <v>45282</v>
      </c>
      <c r="G12" s="142">
        <v>46803</v>
      </c>
      <c r="H12" s="142">
        <v>48324</v>
      </c>
      <c r="I12" s="142">
        <v>1521</v>
      </c>
      <c r="J12" s="142">
        <v>51074</v>
      </c>
      <c r="K12" s="142">
        <v>53495</v>
      </c>
      <c r="L12" s="142">
        <v>57088</v>
      </c>
      <c r="M12" s="142">
        <v>59509</v>
      </c>
    </row>
    <row r="13" spans="1:13" x14ac:dyDescent="0.2">
      <c r="A13" s="141">
        <v>11</v>
      </c>
      <c r="B13" s="142">
        <v>41399</v>
      </c>
      <c r="C13" s="142">
        <v>42981</v>
      </c>
      <c r="D13" s="142">
        <v>44563</v>
      </c>
      <c r="E13" s="142">
        <v>46145</v>
      </c>
      <c r="F13" s="142">
        <v>47727</v>
      </c>
      <c r="G13" s="142">
        <v>49309</v>
      </c>
      <c r="H13" s="142">
        <v>50891</v>
      </c>
      <c r="I13" s="142">
        <v>1582</v>
      </c>
      <c r="J13" s="142">
        <v>53755</v>
      </c>
      <c r="K13" s="142">
        <v>56276</v>
      </c>
      <c r="L13" s="142">
        <v>59957</v>
      </c>
      <c r="M13" s="142">
        <v>62477</v>
      </c>
    </row>
    <row r="14" spans="1:13" x14ac:dyDescent="0.2">
      <c r="A14" s="141">
        <v>12</v>
      </c>
      <c r="B14" s="142">
        <v>43595</v>
      </c>
      <c r="C14" s="142">
        <v>45247</v>
      </c>
      <c r="D14" s="142">
        <v>46899</v>
      </c>
      <c r="E14" s="142">
        <v>48551</v>
      </c>
      <c r="F14" s="142">
        <v>50203</v>
      </c>
      <c r="G14" s="142">
        <v>51855</v>
      </c>
      <c r="H14" s="142">
        <v>53507</v>
      </c>
      <c r="I14" s="142">
        <v>1652</v>
      </c>
      <c r="J14" s="142">
        <v>56506</v>
      </c>
      <c r="K14" s="142">
        <v>59140</v>
      </c>
      <c r="L14" s="142">
        <v>62921</v>
      </c>
      <c r="M14" s="142">
        <v>65560</v>
      </c>
    </row>
    <row r="15" spans="1:13" x14ac:dyDescent="0.2">
      <c r="A15" s="141">
        <v>13</v>
      </c>
      <c r="B15" s="142">
        <v>46081</v>
      </c>
      <c r="C15" s="142">
        <v>47807</v>
      </c>
      <c r="D15" s="142">
        <v>49533</v>
      </c>
      <c r="E15" s="142">
        <v>51259</v>
      </c>
      <c r="F15" s="142">
        <v>52985</v>
      </c>
      <c r="G15" s="142">
        <v>54711</v>
      </c>
      <c r="H15" s="142">
        <v>56437</v>
      </c>
      <c r="I15" s="142">
        <v>1726</v>
      </c>
      <c r="J15" s="142">
        <v>59558</v>
      </c>
      <c r="K15" s="142">
        <v>62306</v>
      </c>
      <c r="L15" s="142">
        <v>66182</v>
      </c>
      <c r="M15" s="142">
        <v>68930</v>
      </c>
    </row>
    <row r="16" spans="1:13" x14ac:dyDescent="0.2">
      <c r="A16" s="141">
        <v>14</v>
      </c>
      <c r="B16" s="142">
        <v>48618</v>
      </c>
      <c r="C16" s="142">
        <v>50428</v>
      </c>
      <c r="D16" s="142">
        <v>52238</v>
      </c>
      <c r="E16" s="142">
        <v>54048</v>
      </c>
      <c r="F16" s="142">
        <v>55858</v>
      </c>
      <c r="G16" s="142">
        <v>57668</v>
      </c>
      <c r="H16" s="142">
        <v>59478</v>
      </c>
      <c r="I16" s="142">
        <v>1810</v>
      </c>
      <c r="J16" s="142">
        <v>62749</v>
      </c>
      <c r="K16" s="142">
        <v>65628</v>
      </c>
      <c r="L16" s="142">
        <v>69617</v>
      </c>
      <c r="M16" s="142">
        <v>72496</v>
      </c>
    </row>
    <row r="17" spans="1:16" x14ac:dyDescent="0.2">
      <c r="A17" s="141">
        <v>15</v>
      </c>
      <c r="B17" s="142">
        <v>51304</v>
      </c>
      <c r="C17" s="142">
        <v>53186</v>
      </c>
      <c r="D17" s="142">
        <v>55068</v>
      </c>
      <c r="E17" s="142">
        <v>56950</v>
      </c>
      <c r="F17" s="142">
        <v>58832</v>
      </c>
      <c r="G17" s="142">
        <v>60714</v>
      </c>
      <c r="H17" s="142">
        <v>62596</v>
      </c>
      <c r="I17" s="142">
        <v>1882</v>
      </c>
      <c r="J17" s="142">
        <v>66001</v>
      </c>
      <c r="K17" s="142">
        <v>69000</v>
      </c>
      <c r="L17" s="142">
        <v>73096</v>
      </c>
      <c r="M17" s="142">
        <v>76093</v>
      </c>
    </row>
    <row r="18" spans="1:16" x14ac:dyDescent="0.2">
      <c r="A18" s="141">
        <v>16</v>
      </c>
      <c r="B18" s="142">
        <v>54089</v>
      </c>
      <c r="C18" s="142">
        <v>56057</v>
      </c>
      <c r="D18" s="142">
        <v>58025</v>
      </c>
      <c r="E18" s="142">
        <v>59993</v>
      </c>
      <c r="F18" s="142">
        <v>61961</v>
      </c>
      <c r="G18" s="142">
        <v>63929</v>
      </c>
      <c r="H18" s="142">
        <v>65897</v>
      </c>
      <c r="I18" s="142">
        <v>1968</v>
      </c>
      <c r="J18" s="142">
        <v>69457</v>
      </c>
      <c r="K18" s="142">
        <v>72592</v>
      </c>
      <c r="L18" s="142">
        <v>76800</v>
      </c>
      <c r="M18" s="142">
        <v>79934</v>
      </c>
    </row>
    <row r="19" spans="1:16" x14ac:dyDescent="0.2">
      <c r="A19" s="141">
        <v>17</v>
      </c>
      <c r="B19" s="142">
        <v>57020</v>
      </c>
      <c r="C19" s="142">
        <v>59092</v>
      </c>
      <c r="D19" s="142">
        <v>61164</v>
      </c>
      <c r="E19" s="142">
        <v>63236</v>
      </c>
      <c r="F19" s="142">
        <v>65308</v>
      </c>
      <c r="G19" s="142">
        <v>67380</v>
      </c>
      <c r="H19" s="142">
        <v>69452</v>
      </c>
      <c r="I19" s="142">
        <v>2072</v>
      </c>
      <c r="J19" s="142">
        <v>73201</v>
      </c>
      <c r="K19" s="142">
        <v>76495</v>
      </c>
      <c r="L19" s="142">
        <v>80851</v>
      </c>
      <c r="M19" s="142">
        <v>84148</v>
      </c>
    </row>
    <row r="20" spans="1:16" x14ac:dyDescent="0.2">
      <c r="A20" s="141">
        <v>18</v>
      </c>
      <c r="B20" s="142">
        <v>60148</v>
      </c>
      <c r="C20" s="142">
        <v>62324</v>
      </c>
      <c r="D20" s="142">
        <v>64500</v>
      </c>
      <c r="E20" s="142">
        <v>66676</v>
      </c>
      <c r="F20" s="142">
        <v>68852</v>
      </c>
      <c r="G20" s="142">
        <v>71028</v>
      </c>
      <c r="H20" s="142">
        <v>73204</v>
      </c>
      <c r="I20" s="142">
        <v>2176</v>
      </c>
      <c r="J20" s="142">
        <v>77143</v>
      </c>
      <c r="K20" s="142">
        <v>80610</v>
      </c>
      <c r="L20" s="142">
        <v>85113</v>
      </c>
      <c r="M20" s="142">
        <v>88583</v>
      </c>
    </row>
    <row r="21" spans="1:16" x14ac:dyDescent="0.2">
      <c r="A21" s="141">
        <v>19</v>
      </c>
      <c r="B21" s="142">
        <v>63322</v>
      </c>
      <c r="C21" s="142">
        <v>65593</v>
      </c>
      <c r="D21" s="142">
        <v>67864</v>
      </c>
      <c r="E21" s="142">
        <v>70135</v>
      </c>
      <c r="F21" s="142">
        <v>72406</v>
      </c>
      <c r="G21" s="142">
        <v>74677</v>
      </c>
      <c r="H21" s="142">
        <v>76948</v>
      </c>
      <c r="I21" s="142">
        <v>2271</v>
      </c>
      <c r="J21" s="142">
        <v>81061</v>
      </c>
      <c r="K21" s="142">
        <v>84680</v>
      </c>
      <c r="L21" s="142">
        <v>89311</v>
      </c>
      <c r="M21" s="142">
        <v>92930</v>
      </c>
    </row>
    <row r="22" spans="1:16" x14ac:dyDescent="0.2">
      <c r="A22" s="141">
        <v>20</v>
      </c>
      <c r="B22" s="142">
        <v>66472</v>
      </c>
      <c r="C22" s="142">
        <v>68846</v>
      </c>
      <c r="D22" s="142">
        <v>71220</v>
      </c>
      <c r="E22" s="142">
        <v>73594</v>
      </c>
      <c r="F22" s="142">
        <v>75968</v>
      </c>
      <c r="G22" s="142">
        <v>78342</v>
      </c>
      <c r="H22" s="142">
        <v>80716</v>
      </c>
      <c r="I22" s="142">
        <v>2374</v>
      </c>
      <c r="J22" s="142">
        <v>85019</v>
      </c>
      <c r="K22" s="142">
        <v>88803</v>
      </c>
      <c r="L22" s="142">
        <v>93584</v>
      </c>
      <c r="M22" s="142">
        <v>97371</v>
      </c>
    </row>
    <row r="23" spans="1:16" x14ac:dyDescent="0.2">
      <c r="A23" s="141">
        <v>21</v>
      </c>
      <c r="B23" s="142">
        <v>69943</v>
      </c>
      <c r="C23" s="142">
        <v>72418</v>
      </c>
      <c r="D23" s="142">
        <v>74893</v>
      </c>
      <c r="E23" s="142">
        <v>77368</v>
      </c>
      <c r="F23" s="142">
        <v>79843</v>
      </c>
      <c r="G23" s="142">
        <v>82318</v>
      </c>
      <c r="H23" s="142">
        <v>84793</v>
      </c>
      <c r="I23" s="142">
        <v>2475</v>
      </c>
      <c r="J23" s="142">
        <v>89279</v>
      </c>
      <c r="K23" s="142">
        <v>93226</v>
      </c>
      <c r="L23" s="142">
        <v>98142</v>
      </c>
      <c r="M23" s="142">
        <v>102087</v>
      </c>
    </row>
    <row r="24" spans="1:16" x14ac:dyDescent="0.2">
      <c r="A24" s="141">
        <v>22</v>
      </c>
      <c r="B24" s="142">
        <v>73574</v>
      </c>
      <c r="C24" s="142">
        <v>76194</v>
      </c>
      <c r="D24" s="142">
        <v>78814</v>
      </c>
      <c r="E24" s="142">
        <v>81434</v>
      </c>
      <c r="F24" s="142">
        <v>84054</v>
      </c>
      <c r="G24" s="142">
        <v>86674</v>
      </c>
      <c r="H24" s="142">
        <v>89294</v>
      </c>
      <c r="I24" s="142">
        <v>2620</v>
      </c>
      <c r="J24" s="142">
        <v>94037</v>
      </c>
      <c r="K24" s="142">
        <v>98208</v>
      </c>
      <c r="L24" s="142">
        <v>103323</v>
      </c>
      <c r="M24" s="142">
        <v>107496</v>
      </c>
    </row>
    <row r="25" spans="1:16" x14ac:dyDescent="0.2">
      <c r="A25" s="141">
        <v>23</v>
      </c>
      <c r="B25" s="142">
        <v>77448</v>
      </c>
      <c r="C25" s="142">
        <v>80144</v>
      </c>
      <c r="D25" s="142">
        <v>82840</v>
      </c>
      <c r="E25" s="142">
        <v>85536</v>
      </c>
      <c r="F25" s="142">
        <v>88232</v>
      </c>
      <c r="G25" s="142">
        <v>90928</v>
      </c>
      <c r="H25" s="142">
        <v>93624</v>
      </c>
      <c r="I25" s="142">
        <v>2696</v>
      </c>
      <c r="J25" s="142">
        <v>98510</v>
      </c>
      <c r="K25" s="142">
        <v>102811</v>
      </c>
      <c r="L25" s="142">
        <v>108033</v>
      </c>
      <c r="M25" s="142">
        <v>112335</v>
      </c>
    </row>
    <row r="26" spans="1:16" x14ac:dyDescent="0.2">
      <c r="A26" s="141">
        <v>24</v>
      </c>
      <c r="B26" s="142">
        <v>81529</v>
      </c>
      <c r="C26" s="142">
        <v>84327</v>
      </c>
      <c r="D26" s="142">
        <v>87125</v>
      </c>
      <c r="E26" s="142">
        <v>89923</v>
      </c>
      <c r="F26" s="142">
        <v>92721</v>
      </c>
      <c r="G26" s="142">
        <v>95519</v>
      </c>
      <c r="H26" s="142">
        <v>98317</v>
      </c>
      <c r="I26" s="142">
        <v>2798</v>
      </c>
      <c r="J26" s="142">
        <v>103381</v>
      </c>
      <c r="K26" s="142">
        <v>107838</v>
      </c>
      <c r="L26" s="142">
        <v>113199</v>
      </c>
      <c r="M26" s="142">
        <v>117658</v>
      </c>
    </row>
    <row r="27" spans="1:16" x14ac:dyDescent="0.2">
      <c r="A27" s="141">
        <v>25</v>
      </c>
      <c r="B27" s="142">
        <v>85967</v>
      </c>
      <c r="C27" s="142">
        <v>88883</v>
      </c>
      <c r="D27" s="142">
        <v>91799</v>
      </c>
      <c r="E27" s="142">
        <v>94715</v>
      </c>
      <c r="F27" s="142">
        <v>97631</v>
      </c>
      <c r="G27" s="142">
        <v>100547</v>
      </c>
      <c r="H27" s="142">
        <v>103463</v>
      </c>
      <c r="I27" s="142">
        <v>2916</v>
      </c>
      <c r="J27" s="142">
        <v>108745</v>
      </c>
      <c r="K27" s="142">
        <v>113393</v>
      </c>
      <c r="L27" s="142">
        <v>118916</v>
      </c>
      <c r="M27" s="142">
        <v>123564</v>
      </c>
    </row>
    <row r="29" spans="1:16" x14ac:dyDescent="0.2">
      <c r="A29" s="140" t="s">
        <v>68</v>
      </c>
    </row>
    <row r="30" spans="1:16" ht="32.25" thickBot="1" x14ac:dyDescent="0.3">
      <c r="A30" s="138" t="s">
        <v>39</v>
      </c>
      <c r="B30" s="138" t="s">
        <v>52</v>
      </c>
      <c r="C30" s="138" t="s">
        <v>40</v>
      </c>
      <c r="D30" s="138" t="s">
        <v>41</v>
      </c>
      <c r="E30" s="138" t="s">
        <v>42</v>
      </c>
      <c r="F30" s="138" t="s">
        <v>43</v>
      </c>
      <c r="G30" s="138" t="s">
        <v>44</v>
      </c>
      <c r="H30" s="138" t="s">
        <v>53</v>
      </c>
      <c r="I30" s="138" t="s">
        <v>62</v>
      </c>
      <c r="J30" s="139" t="s">
        <v>63</v>
      </c>
      <c r="K30" s="139" t="s">
        <v>64</v>
      </c>
      <c r="L30" s="139" t="s">
        <v>65</v>
      </c>
      <c r="M30" s="139" t="s">
        <v>66</v>
      </c>
    </row>
    <row r="31" spans="1:16" x14ac:dyDescent="0.2">
      <c r="A31" s="141">
        <v>1</v>
      </c>
      <c r="B31" s="142">
        <v>26340</v>
      </c>
      <c r="C31" s="142">
        <v>27362</v>
      </c>
      <c r="D31" s="142">
        <v>28384</v>
      </c>
      <c r="E31" s="142">
        <v>29406</v>
      </c>
      <c r="F31" s="142">
        <v>30428</v>
      </c>
      <c r="G31" s="142">
        <v>31450</v>
      </c>
      <c r="H31" s="142">
        <v>32472</v>
      </c>
      <c r="I31" s="142">
        <v>1022</v>
      </c>
      <c r="J31" s="142">
        <v>34317</v>
      </c>
      <c r="K31" s="142">
        <v>35940</v>
      </c>
      <c r="L31" s="142">
        <v>38871</v>
      </c>
      <c r="M31" s="142">
        <v>40494</v>
      </c>
      <c r="N31" s="142"/>
      <c r="O31" s="142"/>
      <c r="P31" s="142"/>
    </row>
    <row r="32" spans="1:16" x14ac:dyDescent="0.2">
      <c r="A32" s="141">
        <v>2</v>
      </c>
      <c r="B32" s="142">
        <v>27229</v>
      </c>
      <c r="C32" s="142">
        <v>28305</v>
      </c>
      <c r="D32" s="142">
        <v>29381</v>
      </c>
      <c r="E32" s="142">
        <v>30457</v>
      </c>
      <c r="F32" s="142">
        <v>31533</v>
      </c>
      <c r="G32" s="142">
        <v>32609</v>
      </c>
      <c r="H32" s="142">
        <v>33685</v>
      </c>
      <c r="I32" s="142">
        <v>1076</v>
      </c>
      <c r="J32" s="142">
        <v>35636</v>
      </c>
      <c r="K32" s="142">
        <v>37353</v>
      </c>
      <c r="L32" s="142">
        <v>40364</v>
      </c>
      <c r="M32" s="142">
        <v>42081</v>
      </c>
    </row>
    <row r="33" spans="1:13" x14ac:dyDescent="0.2">
      <c r="A33" s="141">
        <v>3</v>
      </c>
      <c r="B33" s="142">
        <v>28473</v>
      </c>
      <c r="C33" s="142">
        <v>29596</v>
      </c>
      <c r="D33" s="142">
        <v>30719</v>
      </c>
      <c r="E33" s="142">
        <v>31842</v>
      </c>
      <c r="F33" s="142">
        <v>32965</v>
      </c>
      <c r="G33" s="142">
        <v>34088</v>
      </c>
      <c r="H33" s="142">
        <v>35211</v>
      </c>
      <c r="I33" s="142">
        <v>1123</v>
      </c>
      <c r="J33" s="142">
        <v>37246</v>
      </c>
      <c r="K33" s="142">
        <v>39038</v>
      </c>
      <c r="L33" s="142">
        <v>42112</v>
      </c>
      <c r="M33" s="142">
        <v>43904</v>
      </c>
    </row>
    <row r="34" spans="1:13" x14ac:dyDescent="0.2">
      <c r="A34" s="141">
        <v>4</v>
      </c>
      <c r="B34" s="142">
        <v>29663</v>
      </c>
      <c r="C34" s="142">
        <v>30846</v>
      </c>
      <c r="D34" s="142">
        <v>32029</v>
      </c>
      <c r="E34" s="142">
        <v>33212</v>
      </c>
      <c r="F34" s="142">
        <v>34395</v>
      </c>
      <c r="G34" s="142">
        <v>35578</v>
      </c>
      <c r="H34" s="142">
        <v>36761</v>
      </c>
      <c r="I34" s="142">
        <v>1183</v>
      </c>
      <c r="J34" s="142">
        <v>39045</v>
      </c>
      <c r="K34" s="142">
        <v>40782</v>
      </c>
      <c r="L34" s="142">
        <v>43941</v>
      </c>
      <c r="M34" s="142">
        <v>45678</v>
      </c>
    </row>
    <row r="35" spans="1:13" x14ac:dyDescent="0.2">
      <c r="A35" s="141">
        <v>5</v>
      </c>
      <c r="B35" s="142">
        <v>30974</v>
      </c>
      <c r="C35" s="142">
        <v>32215</v>
      </c>
      <c r="D35" s="142">
        <v>33456</v>
      </c>
      <c r="E35" s="142">
        <v>34697</v>
      </c>
      <c r="F35" s="142">
        <v>35938</v>
      </c>
      <c r="G35" s="142">
        <v>37179</v>
      </c>
      <c r="H35" s="142">
        <v>38420</v>
      </c>
      <c r="I35" s="142">
        <v>1241</v>
      </c>
      <c r="J35" s="142">
        <v>40671</v>
      </c>
      <c r="K35" s="142">
        <v>42649</v>
      </c>
      <c r="L35" s="142">
        <v>45894</v>
      </c>
      <c r="M35" s="142">
        <v>47873</v>
      </c>
    </row>
    <row r="36" spans="1:13" x14ac:dyDescent="0.2">
      <c r="A36" s="141">
        <v>6</v>
      </c>
      <c r="B36" s="142">
        <v>32493</v>
      </c>
      <c r="C36" s="142">
        <v>33803</v>
      </c>
      <c r="D36" s="142">
        <v>35113</v>
      </c>
      <c r="E36" s="142">
        <v>36423</v>
      </c>
      <c r="F36" s="142">
        <v>37733</v>
      </c>
      <c r="G36" s="142">
        <v>39043</v>
      </c>
      <c r="H36" s="142">
        <v>40353</v>
      </c>
      <c r="I36" s="142">
        <v>1310</v>
      </c>
      <c r="J36" s="142">
        <v>42725</v>
      </c>
      <c r="K36" s="142">
        <v>44812</v>
      </c>
      <c r="L36" s="142">
        <v>48148</v>
      </c>
      <c r="M36" s="142">
        <v>50237</v>
      </c>
    </row>
    <row r="37" spans="1:13" x14ac:dyDescent="0.2">
      <c r="A37" s="141">
        <v>7</v>
      </c>
      <c r="B37" s="142">
        <v>34220</v>
      </c>
      <c r="C37" s="142">
        <v>35581</v>
      </c>
      <c r="D37" s="142">
        <v>36942</v>
      </c>
      <c r="E37" s="142">
        <v>38303</v>
      </c>
      <c r="F37" s="142">
        <v>39664</v>
      </c>
      <c r="G37" s="142">
        <v>41025</v>
      </c>
      <c r="H37" s="142">
        <v>42386</v>
      </c>
      <c r="I37" s="142">
        <v>1361</v>
      </c>
      <c r="J37" s="142">
        <v>44851</v>
      </c>
      <c r="K37" s="142">
        <v>47021</v>
      </c>
      <c r="L37" s="142">
        <v>50428</v>
      </c>
      <c r="M37" s="142">
        <v>52595</v>
      </c>
    </row>
    <row r="38" spans="1:13" x14ac:dyDescent="0.2">
      <c r="A38" s="141">
        <v>8</v>
      </c>
      <c r="B38" s="142">
        <v>36038</v>
      </c>
      <c r="C38" s="142">
        <v>37452</v>
      </c>
      <c r="D38" s="142">
        <v>38866</v>
      </c>
      <c r="E38" s="142">
        <v>40280</v>
      </c>
      <c r="F38" s="142">
        <v>41694</v>
      </c>
      <c r="G38" s="142">
        <v>43108</v>
      </c>
      <c r="H38" s="142">
        <v>44522</v>
      </c>
      <c r="I38" s="142">
        <v>1414</v>
      </c>
      <c r="J38" s="142">
        <v>47082</v>
      </c>
      <c r="K38" s="142">
        <v>49339</v>
      </c>
      <c r="L38" s="142">
        <v>52816</v>
      </c>
      <c r="M38" s="142">
        <v>55072</v>
      </c>
    </row>
    <row r="39" spans="1:13" x14ac:dyDescent="0.2">
      <c r="A39" s="141">
        <v>9</v>
      </c>
      <c r="B39" s="142">
        <v>37938</v>
      </c>
      <c r="C39" s="142">
        <v>39415</v>
      </c>
      <c r="D39" s="142">
        <v>40892</v>
      </c>
      <c r="E39" s="142">
        <v>42369</v>
      </c>
      <c r="F39" s="142">
        <v>43846</v>
      </c>
      <c r="G39" s="142">
        <v>45323</v>
      </c>
      <c r="H39" s="142">
        <v>46800</v>
      </c>
      <c r="I39" s="142">
        <v>1477</v>
      </c>
      <c r="J39" s="142">
        <v>49475</v>
      </c>
      <c r="K39" s="142">
        <v>51834</v>
      </c>
      <c r="L39" s="142">
        <v>55404</v>
      </c>
      <c r="M39" s="142">
        <v>57759</v>
      </c>
    </row>
    <row r="40" spans="1:13" x14ac:dyDescent="0.2">
      <c r="A40" s="141">
        <v>10</v>
      </c>
      <c r="B40" s="142">
        <v>39982</v>
      </c>
      <c r="C40" s="142">
        <v>41533</v>
      </c>
      <c r="D40" s="142">
        <v>43084</v>
      </c>
      <c r="E40" s="142">
        <v>44635</v>
      </c>
      <c r="F40" s="142">
        <v>46186</v>
      </c>
      <c r="G40" s="142">
        <v>47737</v>
      </c>
      <c r="H40" s="142">
        <v>49288</v>
      </c>
      <c r="I40" s="142">
        <v>1551</v>
      </c>
      <c r="J40" s="142">
        <v>52093</v>
      </c>
      <c r="K40" s="142">
        <v>54562</v>
      </c>
      <c r="L40" s="142">
        <v>58227</v>
      </c>
      <c r="M40" s="142">
        <v>60697</v>
      </c>
    </row>
    <row r="41" spans="1:13" x14ac:dyDescent="0.2">
      <c r="A41" s="141">
        <v>11</v>
      </c>
      <c r="B41" s="142">
        <v>42227</v>
      </c>
      <c r="C41" s="142">
        <v>43841</v>
      </c>
      <c r="D41" s="142">
        <v>45455</v>
      </c>
      <c r="E41" s="142">
        <v>47069</v>
      </c>
      <c r="F41" s="142">
        <v>48683</v>
      </c>
      <c r="G41" s="142">
        <v>50297</v>
      </c>
      <c r="H41" s="142">
        <v>51911</v>
      </c>
      <c r="I41" s="142">
        <v>1614</v>
      </c>
      <c r="J41" s="142">
        <v>54832</v>
      </c>
      <c r="K41" s="142">
        <v>57404</v>
      </c>
      <c r="L41" s="142">
        <v>61158</v>
      </c>
      <c r="M41" s="142">
        <v>63729</v>
      </c>
    </row>
    <row r="42" spans="1:13" x14ac:dyDescent="0.2">
      <c r="A42" s="141">
        <v>12</v>
      </c>
      <c r="B42" s="142">
        <v>44467</v>
      </c>
      <c r="C42" s="142">
        <v>46152</v>
      </c>
      <c r="D42" s="142">
        <v>47837</v>
      </c>
      <c r="E42" s="142">
        <v>49522</v>
      </c>
      <c r="F42" s="142">
        <v>51207</v>
      </c>
      <c r="G42" s="142">
        <v>52892</v>
      </c>
      <c r="H42" s="142">
        <v>54577</v>
      </c>
      <c r="I42" s="142">
        <v>1685</v>
      </c>
      <c r="J42" s="142">
        <v>57636</v>
      </c>
      <c r="K42" s="142">
        <v>60323</v>
      </c>
      <c r="L42" s="142">
        <v>64179</v>
      </c>
      <c r="M42" s="142">
        <v>66871</v>
      </c>
    </row>
    <row r="43" spans="1:13" x14ac:dyDescent="0.2">
      <c r="A43" s="141">
        <v>13</v>
      </c>
      <c r="B43" s="142">
        <v>47003</v>
      </c>
      <c r="C43" s="142">
        <v>48764</v>
      </c>
      <c r="D43" s="142">
        <v>50525</v>
      </c>
      <c r="E43" s="142">
        <v>52286</v>
      </c>
      <c r="F43" s="142">
        <v>54047</v>
      </c>
      <c r="G43" s="142">
        <v>55808</v>
      </c>
      <c r="H43" s="142">
        <v>57569</v>
      </c>
      <c r="I43" s="142">
        <v>1761</v>
      </c>
      <c r="J43" s="142">
        <v>60752</v>
      </c>
      <c r="K43" s="142">
        <v>63555</v>
      </c>
      <c r="L43" s="142">
        <v>67509</v>
      </c>
      <c r="M43" s="142">
        <v>70312</v>
      </c>
    </row>
    <row r="44" spans="1:13" x14ac:dyDescent="0.2">
      <c r="A44" s="141">
        <v>14</v>
      </c>
      <c r="B44" s="142">
        <v>49590</v>
      </c>
      <c r="C44" s="142">
        <v>51436</v>
      </c>
      <c r="D44" s="142">
        <v>53282</v>
      </c>
      <c r="E44" s="142">
        <v>55128</v>
      </c>
      <c r="F44" s="142">
        <v>56974</v>
      </c>
      <c r="G44" s="142">
        <v>58820</v>
      </c>
      <c r="H44" s="142">
        <v>60666</v>
      </c>
      <c r="I44" s="142">
        <v>1846</v>
      </c>
      <c r="J44" s="142">
        <v>64002</v>
      </c>
      <c r="K44" s="142">
        <v>66939</v>
      </c>
      <c r="L44" s="142">
        <v>71008</v>
      </c>
      <c r="M44" s="142">
        <v>73944</v>
      </c>
    </row>
    <row r="45" spans="1:13" x14ac:dyDescent="0.2">
      <c r="A45" s="141">
        <v>15</v>
      </c>
      <c r="B45" s="142">
        <v>52330</v>
      </c>
      <c r="C45" s="142">
        <v>54250</v>
      </c>
      <c r="D45" s="142">
        <v>56170</v>
      </c>
      <c r="E45" s="142">
        <v>58090</v>
      </c>
      <c r="F45" s="142">
        <v>60010</v>
      </c>
      <c r="G45" s="142">
        <v>61930</v>
      </c>
      <c r="H45" s="142">
        <v>63850</v>
      </c>
      <c r="I45" s="142">
        <v>1920</v>
      </c>
      <c r="J45" s="142">
        <v>67323</v>
      </c>
      <c r="K45" s="142">
        <v>70382</v>
      </c>
      <c r="L45" s="142">
        <v>74560</v>
      </c>
      <c r="M45" s="142">
        <v>77617</v>
      </c>
    </row>
    <row r="46" spans="1:13" x14ac:dyDescent="0.2">
      <c r="A46" s="141">
        <v>16</v>
      </c>
      <c r="B46" s="142">
        <v>55171</v>
      </c>
      <c r="C46" s="142">
        <v>57178</v>
      </c>
      <c r="D46" s="142">
        <v>59185</v>
      </c>
      <c r="E46" s="142">
        <v>61192</v>
      </c>
      <c r="F46" s="142">
        <v>63199</v>
      </c>
      <c r="G46" s="142">
        <v>65206</v>
      </c>
      <c r="H46" s="142">
        <v>67213</v>
      </c>
      <c r="I46" s="142">
        <v>2007</v>
      </c>
      <c r="J46" s="142">
        <v>70844</v>
      </c>
      <c r="K46" s="142">
        <v>74042</v>
      </c>
      <c r="L46" s="142">
        <v>78334</v>
      </c>
      <c r="M46" s="142">
        <v>81531</v>
      </c>
    </row>
    <row r="47" spans="1:13" x14ac:dyDescent="0.2">
      <c r="A47" s="141">
        <v>17</v>
      </c>
      <c r="B47" s="142">
        <v>58160</v>
      </c>
      <c r="C47" s="142">
        <v>60274</v>
      </c>
      <c r="D47" s="142">
        <v>62388</v>
      </c>
      <c r="E47" s="142">
        <v>64502</v>
      </c>
      <c r="F47" s="142">
        <v>66616</v>
      </c>
      <c r="G47" s="142">
        <v>68730</v>
      </c>
      <c r="H47" s="142">
        <v>70844</v>
      </c>
      <c r="I47" s="142">
        <v>2114</v>
      </c>
      <c r="J47" s="142">
        <v>74668</v>
      </c>
      <c r="K47" s="142">
        <v>78028</v>
      </c>
      <c r="L47" s="142">
        <v>82471</v>
      </c>
      <c r="M47" s="142">
        <v>85834</v>
      </c>
    </row>
    <row r="48" spans="1:13" x14ac:dyDescent="0.2">
      <c r="A48" s="141">
        <v>18</v>
      </c>
      <c r="B48" s="142">
        <v>61351</v>
      </c>
      <c r="C48" s="142">
        <v>63571</v>
      </c>
      <c r="D48" s="142">
        <v>65791</v>
      </c>
      <c r="E48" s="142">
        <v>68011</v>
      </c>
      <c r="F48" s="142">
        <v>70231</v>
      </c>
      <c r="G48" s="142">
        <v>72451</v>
      </c>
      <c r="H48" s="142">
        <v>74671</v>
      </c>
      <c r="I48" s="142">
        <v>2220</v>
      </c>
      <c r="J48" s="142">
        <v>78689</v>
      </c>
      <c r="K48" s="142">
        <v>82225</v>
      </c>
      <c r="L48" s="142">
        <v>86818</v>
      </c>
      <c r="M48" s="142">
        <v>90358</v>
      </c>
    </row>
    <row r="49" spans="1:13" x14ac:dyDescent="0.2">
      <c r="A49" s="141">
        <v>19</v>
      </c>
      <c r="B49" s="142">
        <v>64588</v>
      </c>
      <c r="C49" s="142">
        <v>66905</v>
      </c>
      <c r="D49" s="142">
        <v>69222</v>
      </c>
      <c r="E49" s="142">
        <v>71539</v>
      </c>
      <c r="F49" s="142">
        <v>73856</v>
      </c>
      <c r="G49" s="142">
        <v>76173</v>
      </c>
      <c r="H49" s="142">
        <v>78490</v>
      </c>
      <c r="I49" s="142">
        <v>2317</v>
      </c>
      <c r="J49" s="142">
        <v>82685</v>
      </c>
      <c r="K49" s="142">
        <v>86377</v>
      </c>
      <c r="L49" s="142">
        <v>91100</v>
      </c>
      <c r="M49" s="142">
        <v>94792</v>
      </c>
    </row>
    <row r="50" spans="1:13" x14ac:dyDescent="0.2">
      <c r="A50" s="141">
        <v>20</v>
      </c>
      <c r="B50" s="142">
        <v>67801</v>
      </c>
      <c r="C50" s="142">
        <v>70223</v>
      </c>
      <c r="D50" s="142">
        <v>72645</v>
      </c>
      <c r="E50" s="142">
        <v>75067</v>
      </c>
      <c r="F50" s="142">
        <v>77489</v>
      </c>
      <c r="G50" s="142">
        <v>79911</v>
      </c>
      <c r="H50" s="142">
        <v>82333</v>
      </c>
      <c r="I50" s="142">
        <v>2422</v>
      </c>
      <c r="J50" s="142">
        <v>86722</v>
      </c>
      <c r="K50" s="142">
        <v>90582</v>
      </c>
      <c r="L50" s="142">
        <v>95458</v>
      </c>
      <c r="M50" s="142">
        <v>99321</v>
      </c>
    </row>
    <row r="51" spans="1:13" x14ac:dyDescent="0.2">
      <c r="A51" s="141">
        <v>21</v>
      </c>
      <c r="B51" s="142">
        <v>71342</v>
      </c>
      <c r="C51" s="142">
        <v>73867</v>
      </c>
      <c r="D51" s="142">
        <v>76392</v>
      </c>
      <c r="E51" s="142">
        <v>78917</v>
      </c>
      <c r="F51" s="142">
        <v>81442</v>
      </c>
      <c r="G51" s="142">
        <v>83967</v>
      </c>
      <c r="H51" s="142">
        <v>86492</v>
      </c>
      <c r="I51" s="142">
        <v>2525</v>
      </c>
      <c r="J51" s="142">
        <v>91068</v>
      </c>
      <c r="K51" s="142">
        <v>95094</v>
      </c>
      <c r="L51" s="142">
        <v>100108</v>
      </c>
      <c r="M51" s="142">
        <v>104132</v>
      </c>
    </row>
    <row r="52" spans="1:13" x14ac:dyDescent="0.2">
      <c r="A52" s="141">
        <v>22</v>
      </c>
      <c r="B52" s="142">
        <v>75045</v>
      </c>
      <c r="C52" s="142">
        <v>77718</v>
      </c>
      <c r="D52" s="142">
        <v>80391</v>
      </c>
      <c r="E52" s="142">
        <v>83064</v>
      </c>
      <c r="F52" s="142">
        <v>85737</v>
      </c>
      <c r="G52" s="142">
        <v>88410</v>
      </c>
      <c r="H52" s="142">
        <v>91083</v>
      </c>
      <c r="I52" s="142">
        <v>2673</v>
      </c>
      <c r="J52" s="142">
        <v>95921</v>
      </c>
      <c r="K52" s="142">
        <v>100175</v>
      </c>
      <c r="L52" s="142">
        <v>105393</v>
      </c>
      <c r="M52" s="142">
        <v>109649</v>
      </c>
    </row>
    <row r="53" spans="1:13" x14ac:dyDescent="0.2">
      <c r="A53" s="141">
        <v>23</v>
      </c>
      <c r="B53" s="142">
        <v>78997</v>
      </c>
      <c r="C53" s="142">
        <v>81747</v>
      </c>
      <c r="D53" s="142">
        <v>84497</v>
      </c>
      <c r="E53" s="142">
        <v>87247</v>
      </c>
      <c r="F53" s="142">
        <v>89997</v>
      </c>
      <c r="G53" s="142">
        <v>92747</v>
      </c>
      <c r="H53" s="142">
        <v>95497</v>
      </c>
      <c r="I53" s="142">
        <v>2750</v>
      </c>
      <c r="J53" s="142">
        <v>100481</v>
      </c>
      <c r="K53" s="142">
        <v>104868</v>
      </c>
      <c r="L53" s="142">
        <v>110194</v>
      </c>
      <c r="M53" s="142">
        <v>114582</v>
      </c>
    </row>
    <row r="54" spans="1:13" x14ac:dyDescent="0.2">
      <c r="A54" s="141">
        <v>24</v>
      </c>
      <c r="B54" s="142">
        <v>83160</v>
      </c>
      <c r="C54" s="142">
        <v>86014</v>
      </c>
      <c r="D54" s="142">
        <v>88868</v>
      </c>
      <c r="E54" s="142">
        <v>91722</v>
      </c>
      <c r="F54" s="142">
        <v>94576</v>
      </c>
      <c r="G54" s="142">
        <v>97430</v>
      </c>
      <c r="H54" s="142">
        <v>100284</v>
      </c>
      <c r="I54" s="142">
        <v>2854</v>
      </c>
      <c r="J54" s="142">
        <v>105449</v>
      </c>
      <c r="K54" s="142">
        <v>109995</v>
      </c>
      <c r="L54" s="142">
        <v>115464</v>
      </c>
      <c r="M54" s="142">
        <v>120012</v>
      </c>
    </row>
    <row r="55" spans="1:13" x14ac:dyDescent="0.2">
      <c r="A55" s="141">
        <v>25</v>
      </c>
      <c r="B55" s="142">
        <v>87686</v>
      </c>
      <c r="C55" s="142">
        <v>90660</v>
      </c>
      <c r="D55" s="142">
        <v>93634</v>
      </c>
      <c r="E55" s="142">
        <v>96608</v>
      </c>
      <c r="F55" s="142">
        <v>99582</v>
      </c>
      <c r="G55" s="142">
        <v>102556</v>
      </c>
      <c r="H55" s="142">
        <v>105530</v>
      </c>
      <c r="I55" s="142">
        <v>2974</v>
      </c>
      <c r="J55" s="142">
        <v>110918</v>
      </c>
      <c r="K55" s="142">
        <v>115659</v>
      </c>
      <c r="L55" s="142">
        <v>121292</v>
      </c>
      <c r="M55" s="142">
        <v>126033</v>
      </c>
    </row>
    <row r="57" spans="1:13" x14ac:dyDescent="0.2">
      <c r="A57" s="140" t="s">
        <v>69</v>
      </c>
    </row>
    <row r="59" spans="1:13" ht="32.25" thickBot="1" x14ac:dyDescent="0.3">
      <c r="A59" s="138" t="s">
        <v>39</v>
      </c>
      <c r="B59" s="138" t="s">
        <v>52</v>
      </c>
      <c r="C59" s="138" t="s">
        <v>40</v>
      </c>
      <c r="D59" s="138" t="s">
        <v>41</v>
      </c>
      <c r="E59" s="138" t="s">
        <v>42</v>
      </c>
      <c r="F59" s="138" t="s">
        <v>43</v>
      </c>
      <c r="G59" s="138" t="s">
        <v>44</v>
      </c>
      <c r="H59" s="138" t="s">
        <v>53</v>
      </c>
      <c r="I59" s="138" t="s">
        <v>62</v>
      </c>
      <c r="J59" s="139" t="s">
        <v>63</v>
      </c>
      <c r="K59" s="139" t="s">
        <v>64</v>
      </c>
      <c r="L59" s="139" t="s">
        <v>65</v>
      </c>
      <c r="M59" s="139" t="s">
        <v>66</v>
      </c>
    </row>
    <row r="60" spans="1:13" x14ac:dyDescent="0.2">
      <c r="A60" s="141">
        <v>1</v>
      </c>
      <c r="B60" s="142">
        <v>26867</v>
      </c>
      <c r="C60" s="142">
        <v>27909</v>
      </c>
      <c r="D60" s="142">
        <v>28951</v>
      </c>
      <c r="E60" s="142">
        <v>29993</v>
      </c>
      <c r="F60" s="142">
        <v>31035</v>
      </c>
      <c r="G60" s="142">
        <v>32077</v>
      </c>
      <c r="H60" s="142">
        <v>33119</v>
      </c>
      <c r="I60" s="142">
        <v>1042</v>
      </c>
      <c r="J60" s="144">
        <v>35001</v>
      </c>
      <c r="K60" s="144">
        <v>36656</v>
      </c>
      <c r="L60" s="144">
        <v>39646</v>
      </c>
      <c r="M60" s="144">
        <v>41301</v>
      </c>
    </row>
    <row r="61" spans="1:13" x14ac:dyDescent="0.2">
      <c r="A61" s="141">
        <v>2</v>
      </c>
      <c r="B61" s="142">
        <v>27774</v>
      </c>
      <c r="C61" s="142">
        <v>28872</v>
      </c>
      <c r="D61" s="142">
        <v>29970</v>
      </c>
      <c r="E61" s="142">
        <v>31068</v>
      </c>
      <c r="F61" s="142">
        <v>32166</v>
      </c>
      <c r="G61" s="142">
        <v>33264</v>
      </c>
      <c r="H61" s="142">
        <v>34362</v>
      </c>
      <c r="I61" s="142">
        <v>1098</v>
      </c>
      <c r="J61" s="144">
        <v>36352</v>
      </c>
      <c r="K61" s="144">
        <v>38103</v>
      </c>
      <c r="L61" s="144">
        <v>41175</v>
      </c>
      <c r="M61" s="144">
        <v>42926</v>
      </c>
    </row>
    <row r="62" spans="1:13" x14ac:dyDescent="0.2">
      <c r="A62" s="141">
        <v>3</v>
      </c>
      <c r="B62" s="142">
        <v>29042</v>
      </c>
      <c r="C62" s="142">
        <v>30188</v>
      </c>
      <c r="D62" s="142">
        <v>31334</v>
      </c>
      <c r="E62" s="142">
        <v>32480</v>
      </c>
      <c r="F62" s="142">
        <v>33626</v>
      </c>
      <c r="G62" s="142">
        <v>34772</v>
      </c>
      <c r="H62" s="142">
        <v>35918</v>
      </c>
      <c r="I62" s="142">
        <v>1146</v>
      </c>
      <c r="J62" s="144">
        <v>37994</v>
      </c>
      <c r="K62" s="144">
        <v>39822</v>
      </c>
      <c r="L62" s="144">
        <v>42957</v>
      </c>
      <c r="M62" s="144">
        <v>44785</v>
      </c>
    </row>
    <row r="63" spans="1:13" x14ac:dyDescent="0.2">
      <c r="A63" s="141">
        <v>4</v>
      </c>
      <c r="B63" s="142">
        <v>30256</v>
      </c>
      <c r="C63" s="142">
        <v>31463</v>
      </c>
      <c r="D63" s="142">
        <v>32670</v>
      </c>
      <c r="E63" s="142">
        <v>33877</v>
      </c>
      <c r="F63" s="142">
        <v>35084</v>
      </c>
      <c r="G63" s="142">
        <v>36291</v>
      </c>
      <c r="H63" s="142">
        <v>37498</v>
      </c>
      <c r="I63" s="142">
        <v>1207</v>
      </c>
      <c r="J63" s="144">
        <v>39828</v>
      </c>
      <c r="K63" s="144">
        <v>41599</v>
      </c>
      <c r="L63" s="144">
        <v>44822</v>
      </c>
      <c r="M63" s="144">
        <v>46593</v>
      </c>
    </row>
    <row r="64" spans="1:13" x14ac:dyDescent="0.2">
      <c r="A64" s="141">
        <v>5</v>
      </c>
      <c r="B64" s="142">
        <v>31593</v>
      </c>
      <c r="C64" s="142">
        <v>32859</v>
      </c>
      <c r="D64" s="142">
        <v>34125</v>
      </c>
      <c r="E64" s="142">
        <v>35391</v>
      </c>
      <c r="F64" s="142">
        <v>36657</v>
      </c>
      <c r="G64" s="142">
        <v>37923</v>
      </c>
      <c r="H64" s="142">
        <v>39189</v>
      </c>
      <c r="I64" s="142">
        <v>1266</v>
      </c>
      <c r="J64" s="144">
        <v>41485</v>
      </c>
      <c r="K64" s="144">
        <v>43503</v>
      </c>
      <c r="L64" s="144">
        <v>46812</v>
      </c>
      <c r="M64" s="144">
        <v>48831</v>
      </c>
    </row>
    <row r="65" spans="1:13" x14ac:dyDescent="0.2">
      <c r="A65" s="141">
        <v>6</v>
      </c>
      <c r="B65" s="142">
        <v>33143</v>
      </c>
      <c r="C65" s="142">
        <v>34479</v>
      </c>
      <c r="D65" s="142">
        <v>35815</v>
      </c>
      <c r="E65" s="142">
        <v>37151</v>
      </c>
      <c r="F65" s="142">
        <v>38487</v>
      </c>
      <c r="G65" s="142">
        <v>39823</v>
      </c>
      <c r="H65" s="142">
        <v>41159</v>
      </c>
      <c r="I65" s="142">
        <v>1336</v>
      </c>
      <c r="J65" s="144">
        <v>43578</v>
      </c>
      <c r="K65" s="144">
        <v>45707</v>
      </c>
      <c r="L65" s="144">
        <v>49110</v>
      </c>
      <c r="M65" s="144">
        <v>51241</v>
      </c>
    </row>
    <row r="66" spans="1:13" x14ac:dyDescent="0.2">
      <c r="A66" s="141">
        <v>7</v>
      </c>
      <c r="B66" s="142">
        <v>34904</v>
      </c>
      <c r="C66" s="142">
        <v>36292</v>
      </c>
      <c r="D66" s="142">
        <v>37680</v>
      </c>
      <c r="E66" s="142">
        <v>39068</v>
      </c>
      <c r="F66" s="142">
        <v>40456</v>
      </c>
      <c r="G66" s="142">
        <v>41844</v>
      </c>
      <c r="H66" s="142">
        <v>43232</v>
      </c>
      <c r="I66" s="142">
        <v>1388</v>
      </c>
      <c r="J66" s="144">
        <v>45746</v>
      </c>
      <c r="K66" s="144">
        <v>47960</v>
      </c>
      <c r="L66" s="144">
        <v>51435</v>
      </c>
      <c r="M66" s="144">
        <v>53645</v>
      </c>
    </row>
    <row r="67" spans="1:13" x14ac:dyDescent="0.2">
      <c r="A67" s="141">
        <v>8</v>
      </c>
      <c r="B67" s="142">
        <v>36759</v>
      </c>
      <c r="C67" s="142">
        <v>38201</v>
      </c>
      <c r="D67" s="142">
        <v>39643</v>
      </c>
      <c r="E67" s="142">
        <v>41085</v>
      </c>
      <c r="F67" s="142">
        <v>42527</v>
      </c>
      <c r="G67" s="142">
        <v>43969</v>
      </c>
      <c r="H67" s="142">
        <v>45411</v>
      </c>
      <c r="I67" s="142">
        <v>1442</v>
      </c>
      <c r="J67" s="144">
        <v>48022</v>
      </c>
      <c r="K67" s="144">
        <v>50324</v>
      </c>
      <c r="L67" s="144">
        <v>53871</v>
      </c>
      <c r="M67" s="144">
        <v>56172</v>
      </c>
    </row>
    <row r="68" spans="1:13" x14ac:dyDescent="0.2">
      <c r="A68" s="141">
        <v>9</v>
      </c>
      <c r="B68" s="142">
        <v>38697</v>
      </c>
      <c r="C68" s="142">
        <v>40204</v>
      </c>
      <c r="D68" s="142">
        <v>41711</v>
      </c>
      <c r="E68" s="142">
        <v>43218</v>
      </c>
      <c r="F68" s="142">
        <v>44725</v>
      </c>
      <c r="G68" s="142">
        <v>46232</v>
      </c>
      <c r="H68" s="142">
        <v>47739</v>
      </c>
      <c r="I68" s="142">
        <v>1507</v>
      </c>
      <c r="J68" s="144">
        <v>50468</v>
      </c>
      <c r="K68" s="144">
        <v>52874</v>
      </c>
      <c r="L68" s="144">
        <v>56515</v>
      </c>
      <c r="M68" s="144">
        <v>58917</v>
      </c>
    </row>
    <row r="69" spans="1:13" x14ac:dyDescent="0.2">
      <c r="A69" s="141">
        <v>10</v>
      </c>
      <c r="B69" s="142">
        <v>40782</v>
      </c>
      <c r="C69" s="142">
        <v>42364</v>
      </c>
      <c r="D69" s="142">
        <v>43946</v>
      </c>
      <c r="E69" s="142">
        <v>45528</v>
      </c>
      <c r="F69" s="142">
        <v>47110</v>
      </c>
      <c r="G69" s="142">
        <v>48692</v>
      </c>
      <c r="H69" s="142">
        <v>50274</v>
      </c>
      <c r="I69" s="142">
        <v>1582</v>
      </c>
      <c r="J69" s="144">
        <v>53135</v>
      </c>
      <c r="K69" s="144">
        <v>55653</v>
      </c>
      <c r="L69" s="144">
        <v>59392</v>
      </c>
      <c r="M69" s="144">
        <v>61911</v>
      </c>
    </row>
    <row r="70" spans="1:13" x14ac:dyDescent="0.2">
      <c r="A70" s="141">
        <v>11</v>
      </c>
      <c r="B70" s="142">
        <v>43072</v>
      </c>
      <c r="C70" s="142">
        <v>44718</v>
      </c>
      <c r="D70" s="142">
        <v>46364</v>
      </c>
      <c r="E70" s="142">
        <v>48010</v>
      </c>
      <c r="F70" s="142">
        <v>49656</v>
      </c>
      <c r="G70" s="142">
        <v>51302</v>
      </c>
      <c r="H70" s="142">
        <v>52948</v>
      </c>
      <c r="I70" s="142">
        <v>1646</v>
      </c>
      <c r="J70" s="144">
        <v>55927</v>
      </c>
      <c r="K70" s="144">
        <v>58551</v>
      </c>
      <c r="L70" s="144">
        <v>62380</v>
      </c>
      <c r="M70" s="144">
        <v>65002</v>
      </c>
    </row>
    <row r="71" spans="1:13" x14ac:dyDescent="0.2">
      <c r="A71" s="141">
        <v>12</v>
      </c>
      <c r="B71" s="142">
        <v>45356</v>
      </c>
      <c r="C71" s="142">
        <v>47075</v>
      </c>
      <c r="D71" s="142">
        <v>48794</v>
      </c>
      <c r="E71" s="142">
        <v>50513</v>
      </c>
      <c r="F71" s="142">
        <v>52232</v>
      </c>
      <c r="G71" s="142">
        <v>53951</v>
      </c>
      <c r="H71" s="142">
        <v>55670</v>
      </c>
      <c r="I71" s="142">
        <v>1719</v>
      </c>
      <c r="J71" s="144">
        <v>58790</v>
      </c>
      <c r="K71" s="144">
        <v>61531</v>
      </c>
      <c r="L71" s="144">
        <v>65464</v>
      </c>
      <c r="M71" s="144">
        <v>68210</v>
      </c>
    </row>
    <row r="72" spans="1:13" x14ac:dyDescent="0.2">
      <c r="A72" s="141">
        <v>13</v>
      </c>
      <c r="B72" s="142">
        <v>47943</v>
      </c>
      <c r="C72" s="142">
        <v>49739</v>
      </c>
      <c r="D72" s="142">
        <v>51535</v>
      </c>
      <c r="E72" s="142">
        <v>53331</v>
      </c>
      <c r="F72" s="142">
        <v>55127</v>
      </c>
      <c r="G72" s="142">
        <v>56923</v>
      </c>
      <c r="H72" s="142">
        <v>58719</v>
      </c>
      <c r="I72" s="142">
        <v>1796</v>
      </c>
      <c r="J72" s="144">
        <v>61966</v>
      </c>
      <c r="K72" s="144">
        <v>64825</v>
      </c>
      <c r="L72" s="144">
        <v>68858</v>
      </c>
      <c r="M72" s="144">
        <v>71717</v>
      </c>
    </row>
    <row r="73" spans="1:13" x14ac:dyDescent="0.2">
      <c r="A73" s="141">
        <v>14</v>
      </c>
      <c r="B73" s="142">
        <v>50582</v>
      </c>
      <c r="C73" s="142">
        <v>52465</v>
      </c>
      <c r="D73" s="142">
        <v>54348</v>
      </c>
      <c r="E73" s="142">
        <v>56231</v>
      </c>
      <c r="F73" s="142">
        <v>58114</v>
      </c>
      <c r="G73" s="142">
        <v>59997</v>
      </c>
      <c r="H73" s="142">
        <v>61880</v>
      </c>
      <c r="I73" s="142">
        <v>1883</v>
      </c>
      <c r="J73" s="144">
        <v>65283</v>
      </c>
      <c r="K73" s="144">
        <v>68278</v>
      </c>
      <c r="L73" s="144">
        <v>72429</v>
      </c>
      <c r="M73" s="144">
        <v>75424</v>
      </c>
    </row>
    <row r="74" spans="1:13" x14ac:dyDescent="0.2">
      <c r="A74" s="141">
        <v>15</v>
      </c>
      <c r="B74" s="142">
        <v>53377</v>
      </c>
      <c r="C74" s="142">
        <v>55335</v>
      </c>
      <c r="D74" s="142">
        <v>57293</v>
      </c>
      <c r="E74" s="142">
        <v>59251</v>
      </c>
      <c r="F74" s="142">
        <v>61209</v>
      </c>
      <c r="G74" s="142">
        <v>63167</v>
      </c>
      <c r="H74" s="142">
        <v>65125</v>
      </c>
      <c r="I74" s="142">
        <v>1958</v>
      </c>
      <c r="J74" s="144">
        <v>68667</v>
      </c>
      <c r="K74" s="144">
        <v>71788</v>
      </c>
      <c r="L74" s="144">
        <v>76049</v>
      </c>
      <c r="M74" s="144">
        <v>79167</v>
      </c>
    </row>
    <row r="75" spans="1:13" x14ac:dyDescent="0.2">
      <c r="A75" s="141">
        <v>16</v>
      </c>
      <c r="B75" s="142">
        <v>56274</v>
      </c>
      <c r="C75" s="142">
        <v>58321</v>
      </c>
      <c r="D75" s="142">
        <v>60368</v>
      </c>
      <c r="E75" s="142">
        <v>62415</v>
      </c>
      <c r="F75" s="142">
        <v>64462</v>
      </c>
      <c r="G75" s="142">
        <v>66509</v>
      </c>
      <c r="H75" s="142">
        <v>68556</v>
      </c>
      <c r="I75" s="142">
        <v>2047</v>
      </c>
      <c r="J75" s="144">
        <v>72260</v>
      </c>
      <c r="K75" s="144">
        <v>75522</v>
      </c>
      <c r="L75" s="144">
        <v>79899</v>
      </c>
      <c r="M75" s="144">
        <v>83160</v>
      </c>
    </row>
    <row r="76" spans="1:13" x14ac:dyDescent="0.2">
      <c r="A76" s="141">
        <v>17</v>
      </c>
      <c r="B76" s="142">
        <v>59323</v>
      </c>
      <c r="C76" s="142">
        <v>61479</v>
      </c>
      <c r="D76" s="142">
        <v>63635</v>
      </c>
      <c r="E76" s="142">
        <v>65791</v>
      </c>
      <c r="F76" s="142">
        <v>67947</v>
      </c>
      <c r="G76" s="142">
        <v>70103</v>
      </c>
      <c r="H76" s="142">
        <v>72259</v>
      </c>
      <c r="I76" s="142">
        <v>2156</v>
      </c>
      <c r="J76" s="144">
        <v>76159</v>
      </c>
      <c r="K76" s="144">
        <v>79587</v>
      </c>
      <c r="L76" s="144">
        <v>84119</v>
      </c>
      <c r="M76" s="144">
        <v>87549</v>
      </c>
    </row>
    <row r="77" spans="1:13" x14ac:dyDescent="0.2">
      <c r="A77" s="141">
        <v>18</v>
      </c>
      <c r="B77" s="142">
        <v>62578</v>
      </c>
      <c r="C77" s="142">
        <v>64842</v>
      </c>
      <c r="D77" s="142">
        <v>67106</v>
      </c>
      <c r="E77" s="142">
        <v>69370</v>
      </c>
      <c r="F77" s="142">
        <v>71634</v>
      </c>
      <c r="G77" s="142">
        <v>73898</v>
      </c>
      <c r="H77" s="142">
        <v>76162</v>
      </c>
      <c r="I77" s="142">
        <v>2264</v>
      </c>
      <c r="J77" s="144">
        <v>80260</v>
      </c>
      <c r="K77" s="144">
        <v>83867</v>
      </c>
      <c r="L77" s="144">
        <v>88552</v>
      </c>
      <c r="M77" s="144">
        <v>92163</v>
      </c>
    </row>
    <row r="78" spans="1:13" x14ac:dyDescent="0.2">
      <c r="A78" s="141">
        <v>19</v>
      </c>
      <c r="B78" s="142">
        <v>65880</v>
      </c>
      <c r="C78" s="142">
        <v>68243</v>
      </c>
      <c r="D78" s="142">
        <v>70606</v>
      </c>
      <c r="E78" s="142">
        <v>72969</v>
      </c>
      <c r="F78" s="142">
        <v>75332</v>
      </c>
      <c r="G78" s="142">
        <v>77695</v>
      </c>
      <c r="H78" s="142">
        <v>80058</v>
      </c>
      <c r="I78" s="142">
        <v>2363</v>
      </c>
      <c r="J78" s="144">
        <v>84337</v>
      </c>
      <c r="K78" s="144">
        <v>88103</v>
      </c>
      <c r="L78" s="144">
        <v>92920</v>
      </c>
      <c r="M78" s="144">
        <v>96686</v>
      </c>
    </row>
    <row r="79" spans="1:13" x14ac:dyDescent="0.2">
      <c r="A79" s="141">
        <v>20</v>
      </c>
      <c r="B79" s="142">
        <v>69157</v>
      </c>
      <c r="C79" s="142">
        <v>71628</v>
      </c>
      <c r="D79" s="142">
        <v>74099</v>
      </c>
      <c r="E79" s="142">
        <v>76570</v>
      </c>
      <c r="F79" s="142">
        <v>79041</v>
      </c>
      <c r="G79" s="142">
        <v>81512</v>
      </c>
      <c r="H79" s="142">
        <v>83983</v>
      </c>
      <c r="I79" s="142">
        <v>2471</v>
      </c>
      <c r="J79" s="144">
        <v>88460</v>
      </c>
      <c r="K79" s="144">
        <v>92397</v>
      </c>
      <c r="L79" s="144">
        <v>97371</v>
      </c>
      <c r="M79" s="144">
        <v>101311</v>
      </c>
    </row>
    <row r="80" spans="1:13" x14ac:dyDescent="0.2">
      <c r="A80" s="141">
        <v>21</v>
      </c>
      <c r="B80" s="142">
        <v>72769</v>
      </c>
      <c r="C80" s="142">
        <v>75345</v>
      </c>
      <c r="D80" s="142">
        <v>77921</v>
      </c>
      <c r="E80" s="142">
        <v>80497</v>
      </c>
      <c r="F80" s="142">
        <v>83073</v>
      </c>
      <c r="G80" s="142">
        <v>85649</v>
      </c>
      <c r="H80" s="142">
        <v>88225</v>
      </c>
      <c r="I80" s="142">
        <v>2576</v>
      </c>
      <c r="J80" s="144">
        <v>92893</v>
      </c>
      <c r="K80" s="144">
        <v>96999</v>
      </c>
      <c r="L80" s="144">
        <v>102113</v>
      </c>
      <c r="M80" s="144">
        <v>106218</v>
      </c>
    </row>
    <row r="81" spans="1:13" x14ac:dyDescent="0.2">
      <c r="A81" s="141">
        <v>22</v>
      </c>
      <c r="B81" s="142">
        <v>76546</v>
      </c>
      <c r="C81" s="142">
        <v>79273</v>
      </c>
      <c r="D81" s="142">
        <v>82000</v>
      </c>
      <c r="E81" s="142">
        <v>84727</v>
      </c>
      <c r="F81" s="142">
        <v>87454</v>
      </c>
      <c r="G81" s="142">
        <v>90181</v>
      </c>
      <c r="H81" s="142">
        <v>92908</v>
      </c>
      <c r="I81" s="142">
        <v>2727</v>
      </c>
      <c r="J81" s="144">
        <v>97843</v>
      </c>
      <c r="K81" s="144">
        <v>102182</v>
      </c>
      <c r="L81" s="144">
        <v>107504</v>
      </c>
      <c r="M81" s="144">
        <v>111845</v>
      </c>
    </row>
    <row r="82" spans="1:13" x14ac:dyDescent="0.2">
      <c r="A82" s="141">
        <v>23</v>
      </c>
      <c r="B82" s="142">
        <v>80577</v>
      </c>
      <c r="C82" s="142">
        <v>83382</v>
      </c>
      <c r="D82" s="142">
        <v>86187</v>
      </c>
      <c r="E82" s="142">
        <v>88992</v>
      </c>
      <c r="F82" s="142">
        <v>91797</v>
      </c>
      <c r="G82" s="142">
        <v>94602</v>
      </c>
      <c r="H82" s="142">
        <v>97407</v>
      </c>
      <c r="I82" s="142">
        <v>2805</v>
      </c>
      <c r="J82" s="144">
        <v>102491</v>
      </c>
      <c r="K82" s="144">
        <v>106965</v>
      </c>
      <c r="L82" s="144">
        <v>112398</v>
      </c>
      <c r="M82" s="144">
        <v>116874</v>
      </c>
    </row>
    <row r="83" spans="1:13" x14ac:dyDescent="0.2">
      <c r="A83" s="141">
        <v>24</v>
      </c>
      <c r="B83" s="142">
        <v>84823</v>
      </c>
      <c r="C83" s="142">
        <v>87734</v>
      </c>
      <c r="D83" s="142">
        <v>90645</v>
      </c>
      <c r="E83" s="142">
        <v>93556</v>
      </c>
      <c r="F83" s="142">
        <v>96467</v>
      </c>
      <c r="G83" s="142">
        <v>99378</v>
      </c>
      <c r="H83" s="142">
        <v>102289</v>
      </c>
      <c r="I83" s="142">
        <v>2911</v>
      </c>
      <c r="J83" s="144">
        <v>107557</v>
      </c>
      <c r="K83" s="144">
        <v>112194</v>
      </c>
      <c r="L83" s="144">
        <v>117773</v>
      </c>
      <c r="M83" s="144">
        <v>122412</v>
      </c>
    </row>
    <row r="84" spans="1:13" x14ac:dyDescent="0.2">
      <c r="A84" s="141">
        <v>25</v>
      </c>
      <c r="B84" s="142">
        <v>89440</v>
      </c>
      <c r="C84" s="142">
        <v>92474</v>
      </c>
      <c r="D84" s="142">
        <v>95508</v>
      </c>
      <c r="E84" s="142">
        <v>98542</v>
      </c>
      <c r="F84" s="142">
        <v>101576</v>
      </c>
      <c r="G84" s="142">
        <v>104610</v>
      </c>
      <c r="H84" s="142">
        <v>107644</v>
      </c>
      <c r="I84" s="142">
        <v>3034</v>
      </c>
      <c r="J84" s="144">
        <v>113140</v>
      </c>
      <c r="K84" s="144">
        <v>117976</v>
      </c>
      <c r="L84" s="144">
        <v>123721</v>
      </c>
      <c r="M84" s="144">
        <v>128557</v>
      </c>
    </row>
    <row r="86" spans="1:13" x14ac:dyDescent="0.2">
      <c r="A86" s="140" t="s">
        <v>70</v>
      </c>
    </row>
    <row r="88" spans="1:13" ht="32.25" thickBot="1" x14ac:dyDescent="0.3">
      <c r="A88" s="138" t="s">
        <v>39</v>
      </c>
      <c r="B88" s="138" t="s">
        <v>52</v>
      </c>
      <c r="C88" s="138" t="s">
        <v>40</v>
      </c>
      <c r="D88" s="138" t="s">
        <v>41</v>
      </c>
      <c r="E88" s="138" t="s">
        <v>42</v>
      </c>
      <c r="F88" s="138" t="s">
        <v>43</v>
      </c>
      <c r="G88" s="138" t="s">
        <v>44</v>
      </c>
      <c r="H88" s="138" t="s">
        <v>53</v>
      </c>
      <c r="I88" s="138" t="s">
        <v>62</v>
      </c>
      <c r="J88" s="139" t="s">
        <v>63</v>
      </c>
      <c r="K88" s="139" t="s">
        <v>64</v>
      </c>
      <c r="L88" s="139" t="s">
        <v>65</v>
      </c>
      <c r="M88" s="139" t="s">
        <v>66</v>
      </c>
    </row>
    <row r="89" spans="1:13" x14ac:dyDescent="0.2">
      <c r="A89" s="141">
        <v>1</v>
      </c>
      <c r="B89" s="142">
        <v>27404</v>
      </c>
      <c r="C89" s="142">
        <v>28467</v>
      </c>
      <c r="D89" s="142">
        <v>29530</v>
      </c>
      <c r="E89" s="142">
        <v>30593</v>
      </c>
      <c r="F89" s="142">
        <v>31656</v>
      </c>
      <c r="G89" s="142">
        <v>32719</v>
      </c>
      <c r="H89" s="142">
        <v>33782</v>
      </c>
      <c r="I89" s="142">
        <v>1063</v>
      </c>
      <c r="J89" s="142">
        <v>35702</v>
      </c>
      <c r="K89" s="142">
        <v>37390</v>
      </c>
      <c r="L89" s="142">
        <v>40440</v>
      </c>
      <c r="M89" s="142">
        <v>42128</v>
      </c>
    </row>
    <row r="90" spans="1:13" x14ac:dyDescent="0.2">
      <c r="A90" s="141">
        <v>2</v>
      </c>
      <c r="B90" s="142">
        <v>28329</v>
      </c>
      <c r="C90" s="142">
        <v>29449</v>
      </c>
      <c r="D90" s="142">
        <v>30569</v>
      </c>
      <c r="E90" s="142">
        <v>31689</v>
      </c>
      <c r="F90" s="142">
        <v>32809</v>
      </c>
      <c r="G90" s="142">
        <v>33929</v>
      </c>
      <c r="H90" s="142">
        <v>35049</v>
      </c>
      <c r="I90" s="142">
        <v>1120</v>
      </c>
      <c r="J90" s="142">
        <v>37079</v>
      </c>
      <c r="K90" s="142">
        <v>38865</v>
      </c>
      <c r="L90" s="142">
        <v>41998</v>
      </c>
      <c r="M90" s="142">
        <v>43784</v>
      </c>
    </row>
    <row r="91" spans="1:13" x14ac:dyDescent="0.2">
      <c r="A91" s="141">
        <v>3</v>
      </c>
      <c r="B91" s="142">
        <v>29623</v>
      </c>
      <c r="C91" s="142">
        <v>30792</v>
      </c>
      <c r="D91" s="142">
        <v>31961</v>
      </c>
      <c r="E91" s="142">
        <v>33130</v>
      </c>
      <c r="F91" s="142">
        <v>34299</v>
      </c>
      <c r="G91" s="142">
        <v>35468</v>
      </c>
      <c r="H91" s="142">
        <v>36637</v>
      </c>
      <c r="I91" s="142">
        <v>1169</v>
      </c>
      <c r="J91" s="142">
        <v>38755</v>
      </c>
      <c r="K91" s="142">
        <v>40619</v>
      </c>
      <c r="L91" s="142">
        <v>43817</v>
      </c>
      <c r="M91" s="142">
        <v>45681</v>
      </c>
    </row>
    <row r="92" spans="1:13" x14ac:dyDescent="0.2">
      <c r="A92" s="141">
        <v>4</v>
      </c>
      <c r="B92" s="142">
        <v>30861</v>
      </c>
      <c r="C92" s="142">
        <v>32092</v>
      </c>
      <c r="D92" s="142">
        <v>33323</v>
      </c>
      <c r="E92" s="142">
        <v>34554</v>
      </c>
      <c r="F92" s="142">
        <v>35785</v>
      </c>
      <c r="G92" s="142">
        <v>37016</v>
      </c>
      <c r="H92" s="142">
        <v>38247</v>
      </c>
      <c r="I92" s="142">
        <v>1231</v>
      </c>
      <c r="J92" s="142">
        <v>40624</v>
      </c>
      <c r="K92" s="142">
        <v>42430</v>
      </c>
      <c r="L92" s="142">
        <v>45717</v>
      </c>
      <c r="M92" s="142">
        <v>47524</v>
      </c>
    </row>
    <row r="93" spans="1:13" x14ac:dyDescent="0.2">
      <c r="A93" s="141">
        <v>5</v>
      </c>
      <c r="B93" s="142">
        <v>32225</v>
      </c>
      <c r="C93" s="142">
        <v>33516</v>
      </c>
      <c r="D93" s="142">
        <v>34807</v>
      </c>
      <c r="E93" s="142">
        <v>36098</v>
      </c>
      <c r="F93" s="142">
        <v>37389</v>
      </c>
      <c r="G93" s="142">
        <v>38680</v>
      </c>
      <c r="H93" s="142">
        <v>39971</v>
      </c>
      <c r="I93" s="142">
        <v>1291</v>
      </c>
      <c r="J93" s="142">
        <v>42313</v>
      </c>
      <c r="K93" s="142">
        <v>44371</v>
      </c>
      <c r="L93" s="142">
        <v>47746</v>
      </c>
      <c r="M93" s="142">
        <v>49806</v>
      </c>
    </row>
    <row r="94" spans="1:13" x14ac:dyDescent="0.2">
      <c r="A94" s="141">
        <v>6</v>
      </c>
      <c r="B94" s="142">
        <v>33806</v>
      </c>
      <c r="C94" s="142">
        <v>35169</v>
      </c>
      <c r="D94" s="142">
        <v>36532</v>
      </c>
      <c r="E94" s="142">
        <v>37895</v>
      </c>
      <c r="F94" s="142">
        <v>39258</v>
      </c>
      <c r="G94" s="142">
        <v>40621</v>
      </c>
      <c r="H94" s="142">
        <v>41984</v>
      </c>
      <c r="I94" s="142">
        <v>1363</v>
      </c>
      <c r="J94" s="142">
        <v>44451</v>
      </c>
      <c r="K94" s="142">
        <v>46623</v>
      </c>
      <c r="L94" s="142">
        <v>50094</v>
      </c>
      <c r="M94" s="142">
        <v>52268</v>
      </c>
    </row>
    <row r="95" spans="1:13" x14ac:dyDescent="0.2">
      <c r="A95" s="141">
        <v>7</v>
      </c>
      <c r="B95" s="142">
        <v>35602</v>
      </c>
      <c r="C95" s="142">
        <v>37018</v>
      </c>
      <c r="D95" s="142">
        <v>38434</v>
      </c>
      <c r="E95" s="142">
        <v>39850</v>
      </c>
      <c r="F95" s="142">
        <v>41266</v>
      </c>
      <c r="G95" s="142">
        <v>42682</v>
      </c>
      <c r="H95" s="142">
        <v>44098</v>
      </c>
      <c r="I95" s="142">
        <v>1416</v>
      </c>
      <c r="J95" s="142">
        <v>46662</v>
      </c>
      <c r="K95" s="142">
        <v>48921</v>
      </c>
      <c r="L95" s="142">
        <v>52465</v>
      </c>
      <c r="M95" s="142">
        <v>54719</v>
      </c>
    </row>
    <row r="96" spans="1:13" x14ac:dyDescent="0.2">
      <c r="A96" s="141">
        <v>8</v>
      </c>
      <c r="B96" s="142">
        <v>37494</v>
      </c>
      <c r="C96" s="142">
        <v>38965</v>
      </c>
      <c r="D96" s="142">
        <v>40436</v>
      </c>
      <c r="E96" s="142">
        <v>41907</v>
      </c>
      <c r="F96" s="142">
        <v>43378</v>
      </c>
      <c r="G96" s="142">
        <v>44849</v>
      </c>
      <c r="H96" s="142">
        <v>46320</v>
      </c>
      <c r="I96" s="142">
        <v>1471</v>
      </c>
      <c r="J96" s="142">
        <v>48983</v>
      </c>
      <c r="K96" s="142">
        <v>51331</v>
      </c>
      <c r="L96" s="142">
        <v>54949</v>
      </c>
      <c r="M96" s="142">
        <v>57296</v>
      </c>
    </row>
    <row r="97" spans="1:13" x14ac:dyDescent="0.2">
      <c r="A97" s="141">
        <v>9</v>
      </c>
      <c r="B97" s="142">
        <v>39471</v>
      </c>
      <c r="C97" s="142">
        <v>41008</v>
      </c>
      <c r="D97" s="142">
        <v>42545</v>
      </c>
      <c r="E97" s="142">
        <v>44082</v>
      </c>
      <c r="F97" s="142">
        <v>45619</v>
      </c>
      <c r="G97" s="142">
        <v>47156</v>
      </c>
      <c r="H97" s="142">
        <v>48693</v>
      </c>
      <c r="I97" s="142">
        <v>1537</v>
      </c>
      <c r="J97" s="142">
        <v>51477</v>
      </c>
      <c r="K97" s="142">
        <v>53931</v>
      </c>
      <c r="L97" s="142">
        <v>57645</v>
      </c>
      <c r="M97" s="142">
        <v>60095</v>
      </c>
    </row>
    <row r="98" spans="1:13" x14ac:dyDescent="0.2">
      <c r="A98" s="141">
        <v>10</v>
      </c>
      <c r="B98" s="142">
        <v>41598</v>
      </c>
      <c r="C98" s="142">
        <v>43212</v>
      </c>
      <c r="D98" s="142">
        <v>44826</v>
      </c>
      <c r="E98" s="142">
        <v>46440</v>
      </c>
      <c r="F98" s="142">
        <v>48054</v>
      </c>
      <c r="G98" s="142">
        <v>49668</v>
      </c>
      <c r="H98" s="142">
        <v>51282</v>
      </c>
      <c r="I98" s="142">
        <v>1614</v>
      </c>
      <c r="J98" s="142">
        <v>54200</v>
      </c>
      <c r="K98" s="142">
        <v>56769</v>
      </c>
      <c r="L98" s="142">
        <v>60582</v>
      </c>
      <c r="M98" s="142">
        <v>63152</v>
      </c>
    </row>
    <row r="99" spans="1:13" x14ac:dyDescent="0.2">
      <c r="A99" s="141">
        <v>11</v>
      </c>
      <c r="B99" s="142">
        <v>43933</v>
      </c>
      <c r="C99" s="142">
        <v>45612</v>
      </c>
      <c r="D99" s="142">
        <v>47291</v>
      </c>
      <c r="E99" s="142">
        <v>48970</v>
      </c>
      <c r="F99" s="142">
        <v>50649</v>
      </c>
      <c r="G99" s="142">
        <v>52328</v>
      </c>
      <c r="H99" s="142">
        <v>54007</v>
      </c>
      <c r="I99" s="142">
        <v>1679</v>
      </c>
      <c r="J99" s="142">
        <v>57046</v>
      </c>
      <c r="K99" s="142">
        <v>59722</v>
      </c>
      <c r="L99" s="142">
        <v>63628</v>
      </c>
      <c r="M99" s="142">
        <v>66302</v>
      </c>
    </row>
    <row r="100" spans="1:13" x14ac:dyDescent="0.2">
      <c r="A100" s="141">
        <v>12</v>
      </c>
      <c r="B100" s="142">
        <v>46263</v>
      </c>
      <c r="C100" s="142">
        <v>48016</v>
      </c>
      <c r="D100" s="142">
        <v>49769</v>
      </c>
      <c r="E100" s="142">
        <v>51522</v>
      </c>
      <c r="F100" s="142">
        <v>53275</v>
      </c>
      <c r="G100" s="142">
        <v>55028</v>
      </c>
      <c r="H100" s="142">
        <v>56781</v>
      </c>
      <c r="I100" s="142">
        <v>1753</v>
      </c>
      <c r="J100" s="142">
        <v>59963</v>
      </c>
      <c r="K100" s="142">
        <v>62759</v>
      </c>
      <c r="L100" s="142">
        <v>66771</v>
      </c>
      <c r="M100" s="142">
        <v>69572</v>
      </c>
    </row>
    <row r="101" spans="1:13" x14ac:dyDescent="0.2">
      <c r="A101" s="141">
        <v>13</v>
      </c>
      <c r="B101" s="142">
        <v>48902</v>
      </c>
      <c r="C101" s="142">
        <v>50734</v>
      </c>
      <c r="D101" s="142">
        <v>52566</v>
      </c>
      <c r="E101" s="142">
        <v>54398</v>
      </c>
      <c r="F101" s="142">
        <v>56230</v>
      </c>
      <c r="G101" s="142">
        <v>58062</v>
      </c>
      <c r="H101" s="142">
        <v>59894</v>
      </c>
      <c r="I101" s="142">
        <v>1832</v>
      </c>
      <c r="J101" s="142">
        <v>63206</v>
      </c>
      <c r="K101" s="142">
        <v>66122</v>
      </c>
      <c r="L101" s="142">
        <v>70236</v>
      </c>
      <c r="M101" s="142">
        <v>73152</v>
      </c>
    </row>
    <row r="102" spans="1:13" x14ac:dyDescent="0.2">
      <c r="A102" s="141">
        <v>14</v>
      </c>
      <c r="B102" s="142">
        <v>51594</v>
      </c>
      <c r="C102" s="142">
        <v>53515</v>
      </c>
      <c r="D102" s="142">
        <v>55436</v>
      </c>
      <c r="E102" s="142">
        <v>57357</v>
      </c>
      <c r="F102" s="142">
        <v>59278</v>
      </c>
      <c r="G102" s="142">
        <v>61199</v>
      </c>
      <c r="H102" s="142">
        <v>63120</v>
      </c>
      <c r="I102" s="142">
        <v>1921</v>
      </c>
      <c r="J102" s="142">
        <v>66591</v>
      </c>
      <c r="K102" s="142">
        <v>69646</v>
      </c>
      <c r="L102" s="142">
        <v>73880</v>
      </c>
      <c r="M102" s="142">
        <v>76935</v>
      </c>
    </row>
    <row r="103" spans="1:13" x14ac:dyDescent="0.2">
      <c r="A103" s="141">
        <v>15</v>
      </c>
      <c r="B103" s="142">
        <v>54445</v>
      </c>
      <c r="C103" s="142">
        <v>56442</v>
      </c>
      <c r="D103" s="142">
        <v>58439</v>
      </c>
      <c r="E103" s="142">
        <v>60436</v>
      </c>
      <c r="F103" s="142">
        <v>62433</v>
      </c>
      <c r="G103" s="142">
        <v>64430</v>
      </c>
      <c r="H103" s="142">
        <v>66427</v>
      </c>
      <c r="I103" s="142">
        <v>1997</v>
      </c>
      <c r="J103" s="142">
        <v>70040</v>
      </c>
      <c r="K103" s="142">
        <v>73223</v>
      </c>
      <c r="L103" s="142">
        <v>77569</v>
      </c>
      <c r="M103" s="142">
        <v>80750</v>
      </c>
    </row>
    <row r="104" spans="1:13" x14ac:dyDescent="0.2">
      <c r="A104" s="141">
        <v>16</v>
      </c>
      <c r="B104" s="142">
        <v>57399</v>
      </c>
      <c r="C104" s="142">
        <v>59487</v>
      </c>
      <c r="D104" s="142">
        <v>61575</v>
      </c>
      <c r="E104" s="142">
        <v>63663</v>
      </c>
      <c r="F104" s="142">
        <v>65751</v>
      </c>
      <c r="G104" s="142">
        <v>67839</v>
      </c>
      <c r="H104" s="142">
        <v>69927</v>
      </c>
      <c r="I104" s="142">
        <v>2088</v>
      </c>
      <c r="J104" s="142">
        <v>73705</v>
      </c>
      <c r="K104" s="142">
        <v>77032</v>
      </c>
      <c r="L104" s="142">
        <v>81497</v>
      </c>
      <c r="M104" s="142">
        <v>84823</v>
      </c>
    </row>
    <row r="105" spans="1:13" x14ac:dyDescent="0.2">
      <c r="A105" s="141">
        <v>17</v>
      </c>
      <c r="B105" s="142">
        <v>60509</v>
      </c>
      <c r="C105" s="142">
        <v>62708</v>
      </c>
      <c r="D105" s="142">
        <v>64907</v>
      </c>
      <c r="E105" s="142">
        <v>67106</v>
      </c>
      <c r="F105" s="142">
        <v>69305</v>
      </c>
      <c r="G105" s="142">
        <v>71504</v>
      </c>
      <c r="H105" s="142">
        <v>73703</v>
      </c>
      <c r="I105" s="142">
        <v>2199</v>
      </c>
      <c r="J105" s="142">
        <v>77681</v>
      </c>
      <c r="K105" s="142">
        <v>81178</v>
      </c>
      <c r="L105" s="142">
        <v>85800</v>
      </c>
      <c r="M105" s="142">
        <v>89299</v>
      </c>
    </row>
    <row r="106" spans="1:13" x14ac:dyDescent="0.2">
      <c r="A106" s="141">
        <v>18</v>
      </c>
      <c r="B106" s="142">
        <v>63830</v>
      </c>
      <c r="C106" s="142">
        <v>66139</v>
      </c>
      <c r="D106" s="142">
        <v>68448</v>
      </c>
      <c r="E106" s="142">
        <v>70757</v>
      </c>
      <c r="F106" s="142">
        <v>73066</v>
      </c>
      <c r="G106" s="142">
        <v>75375</v>
      </c>
      <c r="H106" s="142">
        <v>77684</v>
      </c>
      <c r="I106" s="142">
        <v>2309</v>
      </c>
      <c r="J106" s="142">
        <v>81864</v>
      </c>
      <c r="K106" s="142">
        <v>85543</v>
      </c>
      <c r="L106" s="142">
        <v>90322</v>
      </c>
      <c r="M106" s="142">
        <v>94005</v>
      </c>
    </row>
    <row r="107" spans="1:13" x14ac:dyDescent="0.2">
      <c r="A107" s="141">
        <v>19</v>
      </c>
      <c r="B107" s="142">
        <v>67198</v>
      </c>
      <c r="C107" s="142">
        <v>69608</v>
      </c>
      <c r="D107" s="142">
        <v>72018</v>
      </c>
      <c r="E107" s="142">
        <v>74428</v>
      </c>
      <c r="F107" s="142">
        <v>76838</v>
      </c>
      <c r="G107" s="142">
        <v>79248</v>
      </c>
      <c r="H107" s="142">
        <v>81658</v>
      </c>
      <c r="I107" s="142">
        <v>2410</v>
      </c>
      <c r="J107" s="142">
        <v>86023</v>
      </c>
      <c r="K107" s="142">
        <v>89864</v>
      </c>
      <c r="L107" s="142">
        <v>94777</v>
      </c>
      <c r="M107" s="142">
        <v>98619</v>
      </c>
    </row>
    <row r="108" spans="1:13" x14ac:dyDescent="0.2">
      <c r="A108" s="141">
        <v>20</v>
      </c>
      <c r="B108" s="142">
        <v>70540</v>
      </c>
      <c r="C108" s="142">
        <v>73061</v>
      </c>
      <c r="D108" s="142">
        <v>75582</v>
      </c>
      <c r="E108" s="142">
        <v>78103</v>
      </c>
      <c r="F108" s="142">
        <v>80624</v>
      </c>
      <c r="G108" s="142">
        <v>83145</v>
      </c>
      <c r="H108" s="142">
        <v>85666</v>
      </c>
      <c r="I108" s="142">
        <v>2521</v>
      </c>
      <c r="J108" s="142">
        <v>90233</v>
      </c>
      <c r="K108" s="142">
        <v>94248</v>
      </c>
      <c r="L108" s="142">
        <v>99322</v>
      </c>
      <c r="M108" s="142">
        <v>103341</v>
      </c>
    </row>
    <row r="109" spans="1:13" x14ac:dyDescent="0.2">
      <c r="A109" s="141">
        <v>21</v>
      </c>
      <c r="B109" s="142">
        <v>74224</v>
      </c>
      <c r="C109" s="142">
        <v>76852</v>
      </c>
      <c r="D109" s="142">
        <v>79480</v>
      </c>
      <c r="E109" s="142">
        <v>82108</v>
      </c>
      <c r="F109" s="142">
        <v>84736</v>
      </c>
      <c r="G109" s="142">
        <v>87364</v>
      </c>
      <c r="H109" s="142">
        <v>89992</v>
      </c>
      <c r="I109" s="142">
        <v>2628</v>
      </c>
      <c r="J109" s="142">
        <v>94753</v>
      </c>
      <c r="K109" s="142">
        <v>98941</v>
      </c>
      <c r="L109" s="142">
        <v>104158</v>
      </c>
      <c r="M109" s="142">
        <v>108345</v>
      </c>
    </row>
    <row r="110" spans="1:13" x14ac:dyDescent="0.2">
      <c r="A110" s="141">
        <v>22</v>
      </c>
      <c r="B110" s="142">
        <v>78077</v>
      </c>
      <c r="C110" s="142">
        <v>80859</v>
      </c>
      <c r="D110" s="142">
        <v>83641</v>
      </c>
      <c r="E110" s="142">
        <v>86423</v>
      </c>
      <c r="F110" s="142">
        <v>89205</v>
      </c>
      <c r="G110" s="142">
        <v>91987</v>
      </c>
      <c r="H110" s="142">
        <v>94769</v>
      </c>
      <c r="I110" s="142">
        <v>2782</v>
      </c>
      <c r="J110" s="142">
        <v>99803</v>
      </c>
      <c r="K110" s="142">
        <v>104228</v>
      </c>
      <c r="L110" s="142">
        <v>109657</v>
      </c>
      <c r="M110" s="142">
        <v>114085</v>
      </c>
    </row>
    <row r="111" spans="1:13" x14ac:dyDescent="0.2">
      <c r="A111" s="141">
        <v>23</v>
      </c>
      <c r="B111" s="142">
        <v>82189</v>
      </c>
      <c r="C111" s="142">
        <v>85050</v>
      </c>
      <c r="D111" s="142">
        <v>87911</v>
      </c>
      <c r="E111" s="142">
        <v>90772</v>
      </c>
      <c r="F111" s="142">
        <v>93633</v>
      </c>
      <c r="G111" s="142">
        <v>96494</v>
      </c>
      <c r="H111" s="142">
        <v>99355</v>
      </c>
      <c r="I111" s="142">
        <v>2861</v>
      </c>
      <c r="J111" s="142">
        <v>104541</v>
      </c>
      <c r="K111" s="142">
        <v>109104</v>
      </c>
      <c r="L111" s="142">
        <v>114646</v>
      </c>
      <c r="M111" s="142">
        <v>119211</v>
      </c>
    </row>
    <row r="112" spans="1:13" x14ac:dyDescent="0.2">
      <c r="A112" s="141">
        <v>24</v>
      </c>
      <c r="B112" s="142">
        <v>86519</v>
      </c>
      <c r="C112" s="142">
        <v>89488</v>
      </c>
      <c r="D112" s="142">
        <v>92457</v>
      </c>
      <c r="E112" s="142">
        <v>95426</v>
      </c>
      <c r="F112" s="142">
        <v>98395</v>
      </c>
      <c r="G112" s="142">
        <v>101364</v>
      </c>
      <c r="H112" s="142">
        <v>104333</v>
      </c>
      <c r="I112" s="142">
        <v>2969</v>
      </c>
      <c r="J112" s="142">
        <v>109706</v>
      </c>
      <c r="K112" s="142">
        <v>114436</v>
      </c>
      <c r="L112" s="142">
        <v>120127</v>
      </c>
      <c r="M112" s="142">
        <v>124858</v>
      </c>
    </row>
    <row r="113" spans="1:13" x14ac:dyDescent="0.2">
      <c r="A113" s="141">
        <v>25</v>
      </c>
      <c r="B113" s="142">
        <v>91229</v>
      </c>
      <c r="C113" s="142">
        <v>94324</v>
      </c>
      <c r="D113" s="142">
        <v>97419</v>
      </c>
      <c r="E113" s="142">
        <v>100514</v>
      </c>
      <c r="F113" s="142">
        <v>103609</v>
      </c>
      <c r="G113" s="142">
        <v>106704</v>
      </c>
      <c r="H113" s="142">
        <v>109799</v>
      </c>
      <c r="I113" s="142">
        <v>3095</v>
      </c>
      <c r="J113" s="142">
        <v>115405</v>
      </c>
      <c r="K113" s="142">
        <v>120338</v>
      </c>
      <c r="L113" s="142">
        <v>126198</v>
      </c>
      <c r="M113" s="142">
        <v>131130</v>
      </c>
    </row>
    <row r="114" spans="1:13" x14ac:dyDescent="0.2">
      <c r="G114" s="142"/>
      <c r="H114" s="142"/>
      <c r="I114" s="142"/>
      <c r="J114" s="142"/>
      <c r="K114" s="142"/>
      <c r="L114" s="142"/>
      <c r="M114" s="142"/>
    </row>
  </sheetData>
  <printOptions horizontalCentered="1" gridLines="1"/>
  <pageMargins left="0" right="0" top="0.75" bottom="0.75" header="0.3" footer="0.3"/>
  <pageSetup scale="8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2"/>
  <sheetViews>
    <sheetView zoomScaleNormal="100" workbookViewId="0">
      <selection activeCell="F85" sqref="F85"/>
    </sheetView>
  </sheetViews>
  <sheetFormatPr defaultColWidth="9.140625" defaultRowHeight="12.75" x14ac:dyDescent="0.2"/>
  <cols>
    <col min="1" max="1" width="9.140625" style="146"/>
    <col min="2" max="2" width="13.5703125" style="146" bestFit="1" customWidth="1"/>
    <col min="3" max="3" width="9.5703125" style="146" bestFit="1" customWidth="1"/>
    <col min="4" max="7" width="10.85546875" style="146" bestFit="1" customWidth="1"/>
    <col min="8" max="8" width="11" style="146" bestFit="1" customWidth="1"/>
    <col min="9" max="9" width="10.5703125" style="146" bestFit="1" customWidth="1"/>
    <col min="10" max="11" width="11.85546875" style="146" customWidth="1"/>
    <col min="12" max="12" width="12.140625" style="146" customWidth="1"/>
    <col min="13" max="14" width="13.140625" style="146" customWidth="1"/>
    <col min="15" max="16384" width="9.140625" style="146"/>
  </cols>
  <sheetData>
    <row r="1" spans="1:13" ht="15" x14ac:dyDescent="0.2">
      <c r="A1" s="145" t="s">
        <v>67</v>
      </c>
    </row>
    <row r="2" spans="1:13" ht="48" thickBot="1" x14ac:dyDescent="0.3">
      <c r="A2" s="137" t="s">
        <v>39</v>
      </c>
      <c r="B2" s="138" t="s">
        <v>52</v>
      </c>
      <c r="C2" s="138" t="s">
        <v>40</v>
      </c>
      <c r="D2" s="138" t="s">
        <v>41</v>
      </c>
      <c r="E2" s="138" t="s">
        <v>42</v>
      </c>
      <c r="F2" s="138" t="s">
        <v>43</v>
      </c>
      <c r="G2" s="138" t="s">
        <v>44</v>
      </c>
      <c r="H2" s="138" t="s">
        <v>53</v>
      </c>
      <c r="I2" s="138" t="s">
        <v>62</v>
      </c>
      <c r="J2" s="139" t="s">
        <v>63</v>
      </c>
      <c r="K2" s="139" t="s">
        <v>64</v>
      </c>
      <c r="L2" s="139" t="s">
        <v>65</v>
      </c>
      <c r="M2" s="139" t="s">
        <v>66</v>
      </c>
    </row>
    <row r="3" spans="1:13" ht="15.75" x14ac:dyDescent="0.25">
      <c r="A3" s="137">
        <v>1</v>
      </c>
      <c r="B3" s="143">
        <v>26448</v>
      </c>
      <c r="C3" s="143">
        <v>27477</v>
      </c>
      <c r="D3" s="143">
        <v>28506</v>
      </c>
      <c r="E3" s="143">
        <v>29535</v>
      </c>
      <c r="F3" s="143">
        <v>30564</v>
      </c>
      <c r="G3" s="143">
        <v>31593</v>
      </c>
      <c r="H3" s="143">
        <v>32622</v>
      </c>
      <c r="I3" s="143">
        <v>1029</v>
      </c>
      <c r="J3" s="143">
        <v>34440</v>
      </c>
      <c r="K3" s="143">
        <v>36039</v>
      </c>
      <c r="L3" s="143">
        <v>38926</v>
      </c>
      <c r="M3" s="143">
        <v>40526</v>
      </c>
    </row>
    <row r="4" spans="1:13" ht="15.75" x14ac:dyDescent="0.25">
      <c r="A4" s="137">
        <v>2</v>
      </c>
      <c r="B4" s="143">
        <v>27343</v>
      </c>
      <c r="C4" s="143">
        <v>28427</v>
      </c>
      <c r="D4" s="143">
        <v>29511</v>
      </c>
      <c r="E4" s="143">
        <v>30595</v>
      </c>
      <c r="F4" s="143">
        <v>31679</v>
      </c>
      <c r="G4" s="143">
        <v>32763</v>
      </c>
      <c r="H4" s="143">
        <v>33847</v>
      </c>
      <c r="I4" s="143">
        <v>1084</v>
      </c>
      <c r="J4" s="143">
        <v>35769</v>
      </c>
      <c r="K4" s="143">
        <v>37461</v>
      </c>
      <c r="L4" s="143">
        <v>40430</v>
      </c>
      <c r="M4" s="143">
        <v>42121</v>
      </c>
    </row>
    <row r="5" spans="1:13" ht="15.75" x14ac:dyDescent="0.25">
      <c r="A5" s="137">
        <v>3</v>
      </c>
      <c r="B5" s="143">
        <v>28594</v>
      </c>
      <c r="C5" s="143">
        <v>29725</v>
      </c>
      <c r="D5" s="143">
        <v>30856</v>
      </c>
      <c r="E5" s="143">
        <v>31987</v>
      </c>
      <c r="F5" s="143">
        <v>33118</v>
      </c>
      <c r="G5" s="143">
        <v>34249</v>
      </c>
      <c r="H5" s="143">
        <v>35380</v>
      </c>
      <c r="I5" s="143">
        <v>1131</v>
      </c>
      <c r="J5" s="143">
        <v>37385</v>
      </c>
      <c r="K5" s="143">
        <v>39149</v>
      </c>
      <c r="L5" s="143">
        <v>42177</v>
      </c>
      <c r="M5" s="143">
        <v>43942</v>
      </c>
    </row>
    <row r="6" spans="1:13" ht="15.75" x14ac:dyDescent="0.25">
      <c r="A6" s="137">
        <v>4</v>
      </c>
      <c r="B6" s="143">
        <v>29792</v>
      </c>
      <c r="C6" s="143">
        <v>30986</v>
      </c>
      <c r="D6" s="143">
        <v>32180</v>
      </c>
      <c r="E6" s="143">
        <v>33374</v>
      </c>
      <c r="F6" s="143">
        <v>34568</v>
      </c>
      <c r="G6" s="143">
        <v>35762</v>
      </c>
      <c r="H6" s="143">
        <v>36956</v>
      </c>
      <c r="I6" s="143">
        <v>1194</v>
      </c>
      <c r="J6" s="143">
        <v>39206</v>
      </c>
      <c r="K6" s="143">
        <v>40921</v>
      </c>
      <c r="L6" s="143">
        <v>44029</v>
      </c>
      <c r="M6" s="143">
        <v>45742</v>
      </c>
    </row>
    <row r="7" spans="1:13" ht="15.75" x14ac:dyDescent="0.25">
      <c r="A7" s="137">
        <v>5</v>
      </c>
      <c r="B7" s="143">
        <v>31113</v>
      </c>
      <c r="C7" s="143">
        <v>32365</v>
      </c>
      <c r="D7" s="143">
        <v>33617</v>
      </c>
      <c r="E7" s="143">
        <v>34869</v>
      </c>
      <c r="F7" s="143">
        <v>36121</v>
      </c>
      <c r="G7" s="143">
        <v>37373</v>
      </c>
      <c r="H7" s="143">
        <v>38625</v>
      </c>
      <c r="I7" s="143">
        <v>1252</v>
      </c>
      <c r="J7" s="143">
        <v>40844</v>
      </c>
      <c r="K7" s="143">
        <v>42795</v>
      </c>
      <c r="L7" s="143">
        <v>45988</v>
      </c>
      <c r="M7" s="143">
        <v>47941</v>
      </c>
    </row>
    <row r="8" spans="1:13" ht="15.75" x14ac:dyDescent="0.25">
      <c r="A8" s="137">
        <v>6</v>
      </c>
      <c r="B8" s="143">
        <v>32641</v>
      </c>
      <c r="C8" s="143">
        <v>33961</v>
      </c>
      <c r="D8" s="143">
        <v>35281</v>
      </c>
      <c r="E8" s="143">
        <v>36601</v>
      </c>
      <c r="F8" s="143">
        <v>37921</v>
      </c>
      <c r="G8" s="143">
        <v>39241</v>
      </c>
      <c r="H8" s="143">
        <v>40561</v>
      </c>
      <c r="I8" s="143">
        <v>1320</v>
      </c>
      <c r="J8" s="143">
        <v>42898</v>
      </c>
      <c r="K8" s="143">
        <v>44954</v>
      </c>
      <c r="L8" s="143">
        <v>48240</v>
      </c>
      <c r="M8" s="143">
        <v>50295</v>
      </c>
    </row>
    <row r="9" spans="1:13" ht="15.75" x14ac:dyDescent="0.25">
      <c r="A9" s="137">
        <v>7</v>
      </c>
      <c r="B9" s="143">
        <v>34382</v>
      </c>
      <c r="C9" s="143">
        <v>35753</v>
      </c>
      <c r="D9" s="143">
        <v>37124</v>
      </c>
      <c r="E9" s="143">
        <v>38495</v>
      </c>
      <c r="F9" s="143">
        <v>39866</v>
      </c>
      <c r="G9" s="143">
        <v>41237</v>
      </c>
      <c r="H9" s="143">
        <v>42608</v>
      </c>
      <c r="I9" s="143">
        <v>1371</v>
      </c>
      <c r="J9" s="143">
        <v>45038</v>
      </c>
      <c r="K9" s="143">
        <v>47176</v>
      </c>
      <c r="L9" s="143">
        <v>50528</v>
      </c>
      <c r="M9" s="143">
        <v>52664</v>
      </c>
    </row>
    <row r="10" spans="1:13" ht="15.75" x14ac:dyDescent="0.25">
      <c r="A10" s="137">
        <v>8</v>
      </c>
      <c r="B10" s="143">
        <v>36212</v>
      </c>
      <c r="C10" s="143">
        <v>37636</v>
      </c>
      <c r="D10" s="143">
        <v>39060</v>
      </c>
      <c r="E10" s="143">
        <v>40484</v>
      </c>
      <c r="F10" s="143">
        <v>41908</v>
      </c>
      <c r="G10" s="143">
        <v>43332</v>
      </c>
      <c r="H10" s="143">
        <v>44756</v>
      </c>
      <c r="I10" s="143">
        <v>1424</v>
      </c>
      <c r="J10" s="143">
        <v>47283</v>
      </c>
      <c r="K10" s="143">
        <v>49501</v>
      </c>
      <c r="L10" s="143">
        <v>52928</v>
      </c>
      <c r="M10" s="143">
        <v>55151</v>
      </c>
    </row>
    <row r="11" spans="1:13" ht="15.75" x14ac:dyDescent="0.25">
      <c r="A11" s="137">
        <v>9</v>
      </c>
      <c r="B11" s="143">
        <v>38129</v>
      </c>
      <c r="C11" s="143">
        <v>39616</v>
      </c>
      <c r="D11" s="143">
        <v>41103</v>
      </c>
      <c r="E11" s="143">
        <v>42590</v>
      </c>
      <c r="F11" s="143">
        <v>44077</v>
      </c>
      <c r="G11" s="143">
        <v>45564</v>
      </c>
      <c r="H11" s="143">
        <v>47051</v>
      </c>
      <c r="I11" s="143">
        <v>1487</v>
      </c>
      <c r="J11" s="143">
        <v>49692</v>
      </c>
      <c r="K11" s="143">
        <v>52010</v>
      </c>
      <c r="L11" s="143">
        <v>55527</v>
      </c>
      <c r="M11" s="143">
        <v>57850</v>
      </c>
    </row>
    <row r="12" spans="1:13" ht="15.75" x14ac:dyDescent="0.25">
      <c r="A12" s="137">
        <v>10</v>
      </c>
      <c r="B12" s="143">
        <v>40188</v>
      </c>
      <c r="C12" s="143">
        <v>41752</v>
      </c>
      <c r="D12" s="143">
        <v>43316</v>
      </c>
      <c r="E12" s="143">
        <v>44880</v>
      </c>
      <c r="F12" s="143">
        <v>46444</v>
      </c>
      <c r="G12" s="143">
        <v>48008</v>
      </c>
      <c r="H12" s="143">
        <v>49572</v>
      </c>
      <c r="I12" s="143">
        <v>1564</v>
      </c>
      <c r="J12" s="143">
        <v>52336</v>
      </c>
      <c r="K12" s="143">
        <v>54769</v>
      </c>
      <c r="L12" s="143">
        <v>58378</v>
      </c>
      <c r="M12" s="143">
        <v>60812</v>
      </c>
    </row>
    <row r="13" spans="1:13" ht="15.75" x14ac:dyDescent="0.25">
      <c r="A13" s="137">
        <v>11</v>
      </c>
      <c r="B13" s="143">
        <v>42450</v>
      </c>
      <c r="C13" s="143">
        <v>44077</v>
      </c>
      <c r="D13" s="143">
        <v>45704</v>
      </c>
      <c r="E13" s="143">
        <v>47331</v>
      </c>
      <c r="F13" s="143">
        <v>48958</v>
      </c>
      <c r="G13" s="143">
        <v>50585</v>
      </c>
      <c r="H13" s="143">
        <v>52212</v>
      </c>
      <c r="I13" s="143">
        <v>1627</v>
      </c>
      <c r="J13" s="143">
        <v>55088</v>
      </c>
      <c r="K13" s="143">
        <v>57624</v>
      </c>
      <c r="L13" s="143">
        <v>61323</v>
      </c>
      <c r="M13" s="143">
        <v>63857</v>
      </c>
    </row>
    <row r="14" spans="1:13" ht="15.75" x14ac:dyDescent="0.25">
      <c r="A14" s="137">
        <v>12</v>
      </c>
      <c r="B14" s="143">
        <v>44704</v>
      </c>
      <c r="C14" s="143">
        <v>46403</v>
      </c>
      <c r="D14" s="143">
        <v>48102</v>
      </c>
      <c r="E14" s="143">
        <v>49801</v>
      </c>
      <c r="F14" s="143">
        <v>51500</v>
      </c>
      <c r="G14" s="143">
        <v>53199</v>
      </c>
      <c r="H14" s="143">
        <v>54898</v>
      </c>
      <c r="I14" s="143">
        <v>1699</v>
      </c>
      <c r="J14" s="143">
        <v>57911</v>
      </c>
      <c r="K14" s="143">
        <v>60560</v>
      </c>
      <c r="L14" s="143">
        <v>64360</v>
      </c>
      <c r="M14" s="143">
        <v>67009</v>
      </c>
    </row>
    <row r="15" spans="1:13" ht="15.75" x14ac:dyDescent="0.25">
      <c r="A15" s="137">
        <v>13</v>
      </c>
      <c r="B15" s="143">
        <v>47261</v>
      </c>
      <c r="C15" s="143">
        <v>49033</v>
      </c>
      <c r="D15" s="143">
        <v>50805</v>
      </c>
      <c r="E15" s="143">
        <v>52577</v>
      </c>
      <c r="F15" s="143">
        <v>54349</v>
      </c>
      <c r="G15" s="143">
        <v>56121</v>
      </c>
      <c r="H15" s="143">
        <v>57893</v>
      </c>
      <c r="I15" s="143">
        <v>1772</v>
      </c>
      <c r="J15" s="143">
        <v>61031</v>
      </c>
      <c r="K15" s="143">
        <v>63790</v>
      </c>
      <c r="L15" s="143">
        <v>67689</v>
      </c>
      <c r="M15" s="143">
        <v>70446</v>
      </c>
    </row>
    <row r="16" spans="1:13" ht="15.75" x14ac:dyDescent="0.25">
      <c r="A16" s="137">
        <v>14</v>
      </c>
      <c r="B16" s="143">
        <v>49867</v>
      </c>
      <c r="C16" s="143">
        <v>51725</v>
      </c>
      <c r="D16" s="143">
        <v>53583</v>
      </c>
      <c r="E16" s="143">
        <v>55441</v>
      </c>
      <c r="F16" s="143">
        <v>57299</v>
      </c>
      <c r="G16" s="143">
        <v>59157</v>
      </c>
      <c r="H16" s="143">
        <v>61015</v>
      </c>
      <c r="I16" s="143">
        <v>1858</v>
      </c>
      <c r="J16" s="143">
        <v>64301</v>
      </c>
      <c r="K16" s="143">
        <v>67193</v>
      </c>
      <c r="L16" s="143">
        <v>71203</v>
      </c>
      <c r="M16" s="143">
        <v>74094</v>
      </c>
    </row>
    <row r="17" spans="1:13" ht="15.75" x14ac:dyDescent="0.25">
      <c r="A17" s="137">
        <v>15</v>
      </c>
      <c r="B17" s="143">
        <v>52627</v>
      </c>
      <c r="C17" s="143">
        <v>54559</v>
      </c>
      <c r="D17" s="143">
        <v>56491</v>
      </c>
      <c r="E17" s="143">
        <v>58423</v>
      </c>
      <c r="F17" s="143">
        <v>60355</v>
      </c>
      <c r="G17" s="143">
        <v>62287</v>
      </c>
      <c r="H17" s="143">
        <v>64219</v>
      </c>
      <c r="I17" s="143">
        <v>1932</v>
      </c>
      <c r="J17" s="143">
        <v>67643</v>
      </c>
      <c r="K17" s="143">
        <v>70654</v>
      </c>
      <c r="L17" s="143">
        <v>74768</v>
      </c>
      <c r="M17" s="143">
        <v>77780</v>
      </c>
    </row>
    <row r="18" spans="1:13" ht="15.75" x14ac:dyDescent="0.25">
      <c r="A18" s="137">
        <v>16</v>
      </c>
      <c r="B18" s="143">
        <v>55489</v>
      </c>
      <c r="C18" s="143">
        <v>57509</v>
      </c>
      <c r="D18" s="143">
        <v>59529</v>
      </c>
      <c r="E18" s="143">
        <v>61549</v>
      </c>
      <c r="F18" s="143">
        <v>63569</v>
      </c>
      <c r="G18" s="143">
        <v>65589</v>
      </c>
      <c r="H18" s="143">
        <v>67609</v>
      </c>
      <c r="I18" s="143">
        <v>2020</v>
      </c>
      <c r="J18" s="143">
        <v>71186</v>
      </c>
      <c r="K18" s="143">
        <v>74334</v>
      </c>
      <c r="L18" s="143">
        <v>78568</v>
      </c>
      <c r="M18" s="143">
        <v>81715</v>
      </c>
    </row>
    <row r="19" spans="1:13" ht="15.75" x14ac:dyDescent="0.25">
      <c r="A19" s="137">
        <v>17</v>
      </c>
      <c r="B19" s="143">
        <v>58495</v>
      </c>
      <c r="C19" s="143">
        <v>60624</v>
      </c>
      <c r="D19" s="143">
        <v>62753</v>
      </c>
      <c r="E19" s="143">
        <v>64882</v>
      </c>
      <c r="F19" s="143">
        <v>67011</v>
      </c>
      <c r="G19" s="143">
        <v>69140</v>
      </c>
      <c r="H19" s="143">
        <v>71269</v>
      </c>
      <c r="I19" s="143">
        <v>2129</v>
      </c>
      <c r="J19" s="143">
        <v>75033</v>
      </c>
      <c r="K19" s="143">
        <v>78347</v>
      </c>
      <c r="L19" s="143">
        <v>82723</v>
      </c>
      <c r="M19" s="143">
        <v>86036</v>
      </c>
    </row>
    <row r="20" spans="1:13" ht="15.75" x14ac:dyDescent="0.25">
      <c r="A20" s="137">
        <v>18</v>
      </c>
      <c r="B20" s="143">
        <v>61714</v>
      </c>
      <c r="C20" s="143">
        <v>63947</v>
      </c>
      <c r="D20" s="143">
        <v>66180</v>
      </c>
      <c r="E20" s="143">
        <v>68413</v>
      </c>
      <c r="F20" s="143">
        <v>70646</v>
      </c>
      <c r="G20" s="143">
        <v>72879</v>
      </c>
      <c r="H20" s="143">
        <v>75112</v>
      </c>
      <c r="I20" s="143">
        <v>2233</v>
      </c>
      <c r="J20" s="143">
        <v>79070</v>
      </c>
      <c r="K20" s="143">
        <v>82555</v>
      </c>
      <c r="L20" s="143">
        <v>87080</v>
      </c>
      <c r="M20" s="143">
        <v>90562</v>
      </c>
    </row>
    <row r="21" spans="1:13" ht="15.75" x14ac:dyDescent="0.25">
      <c r="A21" s="137">
        <v>19</v>
      </c>
      <c r="B21" s="143">
        <v>64976</v>
      </c>
      <c r="C21" s="143">
        <v>67310</v>
      </c>
      <c r="D21" s="143">
        <v>69644</v>
      </c>
      <c r="E21" s="143">
        <v>71978</v>
      </c>
      <c r="F21" s="143">
        <v>74312</v>
      </c>
      <c r="G21" s="143">
        <v>76646</v>
      </c>
      <c r="H21" s="143">
        <v>78980</v>
      </c>
      <c r="I21" s="143">
        <v>2334</v>
      </c>
      <c r="J21" s="143">
        <v>83112</v>
      </c>
      <c r="K21" s="143">
        <v>86747</v>
      </c>
      <c r="L21" s="143">
        <v>91403</v>
      </c>
      <c r="M21" s="143">
        <v>95039</v>
      </c>
    </row>
    <row r="22" spans="1:13" ht="15.75" x14ac:dyDescent="0.25">
      <c r="A22" s="137">
        <v>20</v>
      </c>
      <c r="B22" s="143">
        <v>68211</v>
      </c>
      <c r="C22" s="143">
        <v>70651</v>
      </c>
      <c r="D22" s="143">
        <v>73091</v>
      </c>
      <c r="E22" s="143">
        <v>75531</v>
      </c>
      <c r="F22" s="143">
        <v>77971</v>
      </c>
      <c r="G22" s="143">
        <v>80411</v>
      </c>
      <c r="H22" s="143">
        <v>82851</v>
      </c>
      <c r="I22" s="143">
        <v>2440</v>
      </c>
      <c r="J22" s="143">
        <v>87174</v>
      </c>
      <c r="K22" s="143">
        <v>90979</v>
      </c>
      <c r="L22" s="143">
        <v>95782</v>
      </c>
      <c r="M22" s="143">
        <v>99587</v>
      </c>
    </row>
    <row r="23" spans="1:13" ht="15.75" x14ac:dyDescent="0.25">
      <c r="A23" s="137">
        <v>21</v>
      </c>
      <c r="B23" s="143">
        <v>71775</v>
      </c>
      <c r="C23" s="143">
        <v>74317</v>
      </c>
      <c r="D23" s="143">
        <v>76859</v>
      </c>
      <c r="E23" s="143">
        <v>79401</v>
      </c>
      <c r="F23" s="143">
        <v>81943</v>
      </c>
      <c r="G23" s="143">
        <v>84485</v>
      </c>
      <c r="H23" s="143">
        <v>87027</v>
      </c>
      <c r="I23" s="143">
        <v>2542</v>
      </c>
      <c r="J23" s="143">
        <v>91533</v>
      </c>
      <c r="K23" s="143">
        <v>95501</v>
      </c>
      <c r="L23" s="143">
        <v>100442</v>
      </c>
      <c r="M23" s="143">
        <v>104408</v>
      </c>
    </row>
    <row r="24" spans="1:13" ht="15.75" x14ac:dyDescent="0.25">
      <c r="A24" s="137">
        <v>22</v>
      </c>
      <c r="B24" s="143">
        <v>75509</v>
      </c>
      <c r="C24" s="143">
        <v>78202</v>
      </c>
      <c r="D24" s="143">
        <v>80895</v>
      </c>
      <c r="E24" s="143">
        <v>83588</v>
      </c>
      <c r="F24" s="143">
        <v>86281</v>
      </c>
      <c r="G24" s="143">
        <v>88974</v>
      </c>
      <c r="H24" s="143">
        <v>91667</v>
      </c>
      <c r="I24" s="143">
        <v>2693</v>
      </c>
      <c r="J24" s="143">
        <v>96434</v>
      </c>
      <c r="K24" s="143">
        <v>100626</v>
      </c>
      <c r="L24" s="143">
        <v>105767</v>
      </c>
      <c r="M24" s="143">
        <v>109961</v>
      </c>
    </row>
    <row r="25" spans="1:13" ht="15.75" x14ac:dyDescent="0.25">
      <c r="A25" s="137">
        <v>23</v>
      </c>
      <c r="B25" s="143">
        <v>79490</v>
      </c>
      <c r="C25" s="143">
        <v>82258</v>
      </c>
      <c r="D25" s="143">
        <v>85026</v>
      </c>
      <c r="E25" s="143">
        <v>87794</v>
      </c>
      <c r="F25" s="143">
        <v>90562</v>
      </c>
      <c r="G25" s="143">
        <v>93330</v>
      </c>
      <c r="H25" s="143">
        <v>96098</v>
      </c>
      <c r="I25" s="143">
        <v>2768</v>
      </c>
      <c r="J25" s="143">
        <v>101009</v>
      </c>
      <c r="K25" s="143">
        <v>105330</v>
      </c>
      <c r="L25" s="143">
        <v>110579</v>
      </c>
      <c r="M25" s="143">
        <v>114899</v>
      </c>
    </row>
    <row r="26" spans="1:13" ht="15.75" x14ac:dyDescent="0.25">
      <c r="A26" s="137">
        <v>24</v>
      </c>
      <c r="B26" s="143">
        <v>83683</v>
      </c>
      <c r="C26" s="143">
        <v>86554</v>
      </c>
      <c r="D26" s="143">
        <v>89425</v>
      </c>
      <c r="E26" s="143">
        <v>92296</v>
      </c>
      <c r="F26" s="143">
        <v>95167</v>
      </c>
      <c r="G26" s="143">
        <v>98038</v>
      </c>
      <c r="H26" s="143">
        <v>100909</v>
      </c>
      <c r="I26" s="143">
        <v>2871</v>
      </c>
      <c r="J26" s="143">
        <v>105997</v>
      </c>
      <c r="K26" s="143">
        <v>110476</v>
      </c>
      <c r="L26" s="143">
        <v>115866</v>
      </c>
      <c r="M26" s="143">
        <v>120344</v>
      </c>
    </row>
    <row r="27" spans="1:13" ht="15.75" x14ac:dyDescent="0.25">
      <c r="A27" s="137">
        <v>25</v>
      </c>
      <c r="B27" s="143">
        <v>88241</v>
      </c>
      <c r="C27" s="143">
        <v>91238</v>
      </c>
      <c r="D27" s="143">
        <v>94235</v>
      </c>
      <c r="E27" s="143">
        <v>97232</v>
      </c>
      <c r="F27" s="143">
        <v>100229</v>
      </c>
      <c r="G27" s="143">
        <v>103226</v>
      </c>
      <c r="H27" s="143">
        <v>106223</v>
      </c>
      <c r="I27" s="143">
        <v>2997</v>
      </c>
      <c r="J27" s="143">
        <v>111529</v>
      </c>
      <c r="K27" s="143">
        <v>116202</v>
      </c>
      <c r="L27" s="143">
        <v>121754</v>
      </c>
      <c r="M27" s="143">
        <v>126425</v>
      </c>
    </row>
    <row r="29" spans="1:13" ht="15" x14ac:dyDescent="0.2">
      <c r="A29" s="145" t="s">
        <v>68</v>
      </c>
    </row>
    <row r="30" spans="1:13" ht="48" thickBot="1" x14ac:dyDescent="0.3">
      <c r="A30" s="137" t="s">
        <v>39</v>
      </c>
      <c r="B30" s="138" t="s">
        <v>52</v>
      </c>
      <c r="C30" s="138" t="s">
        <v>40</v>
      </c>
      <c r="D30" s="138" t="s">
        <v>41</v>
      </c>
      <c r="E30" s="138" t="s">
        <v>42</v>
      </c>
      <c r="F30" s="138" t="s">
        <v>43</v>
      </c>
      <c r="G30" s="138" t="s">
        <v>44</v>
      </c>
      <c r="H30" s="138" t="s">
        <v>53</v>
      </c>
      <c r="I30" s="138" t="s">
        <v>62</v>
      </c>
      <c r="J30" s="139" t="s">
        <v>63</v>
      </c>
      <c r="K30" s="139" t="s">
        <v>64</v>
      </c>
      <c r="L30" s="139" t="s">
        <v>65</v>
      </c>
      <c r="M30" s="139" t="s">
        <v>66</v>
      </c>
    </row>
    <row r="31" spans="1:13" ht="15.75" x14ac:dyDescent="0.25">
      <c r="A31" s="137">
        <v>1</v>
      </c>
      <c r="B31" s="143">
        <v>26977</v>
      </c>
      <c r="C31" s="143">
        <v>28027</v>
      </c>
      <c r="D31" s="143">
        <v>29077</v>
      </c>
      <c r="E31" s="143">
        <v>30127</v>
      </c>
      <c r="F31" s="143">
        <v>31177</v>
      </c>
      <c r="G31" s="143">
        <v>32227</v>
      </c>
      <c r="H31" s="143">
        <v>33277</v>
      </c>
      <c r="I31" s="143">
        <v>1050</v>
      </c>
      <c r="J31" s="143">
        <v>35131</v>
      </c>
      <c r="K31" s="143">
        <v>36762</v>
      </c>
      <c r="L31" s="143">
        <v>39707</v>
      </c>
      <c r="M31" s="143">
        <v>41339</v>
      </c>
    </row>
    <row r="32" spans="1:13" ht="15.75" x14ac:dyDescent="0.25">
      <c r="A32" s="137">
        <v>2</v>
      </c>
      <c r="B32" s="143">
        <v>27890</v>
      </c>
      <c r="C32" s="143">
        <v>28996</v>
      </c>
      <c r="D32" s="143">
        <v>30102</v>
      </c>
      <c r="E32" s="143">
        <v>31208</v>
      </c>
      <c r="F32" s="143">
        <v>32314</v>
      </c>
      <c r="G32" s="143">
        <v>33420</v>
      </c>
      <c r="H32" s="143">
        <v>34526</v>
      </c>
      <c r="I32" s="143">
        <v>1106</v>
      </c>
      <c r="J32" s="143">
        <v>36486</v>
      </c>
      <c r="K32" s="143">
        <v>38212</v>
      </c>
      <c r="L32" s="143">
        <v>41241</v>
      </c>
      <c r="M32" s="143">
        <v>42965</v>
      </c>
    </row>
    <row r="33" spans="1:13" ht="15.75" x14ac:dyDescent="0.25">
      <c r="A33" s="137">
        <v>3</v>
      </c>
      <c r="B33" s="143">
        <v>29166</v>
      </c>
      <c r="C33" s="143">
        <v>30320</v>
      </c>
      <c r="D33" s="143">
        <v>31474</v>
      </c>
      <c r="E33" s="143">
        <v>32628</v>
      </c>
      <c r="F33" s="143">
        <v>33782</v>
      </c>
      <c r="G33" s="143">
        <v>34936</v>
      </c>
      <c r="H33" s="143">
        <v>36090</v>
      </c>
      <c r="I33" s="143">
        <v>1154</v>
      </c>
      <c r="J33" s="143">
        <v>38135</v>
      </c>
      <c r="K33" s="143">
        <v>39934</v>
      </c>
      <c r="L33" s="143">
        <v>43023</v>
      </c>
      <c r="M33" s="143">
        <v>44823</v>
      </c>
    </row>
    <row r="34" spans="1:13" ht="15.75" x14ac:dyDescent="0.25">
      <c r="A34" s="137">
        <v>4</v>
      </c>
      <c r="B34" s="143">
        <v>30388</v>
      </c>
      <c r="C34" s="143">
        <v>31606</v>
      </c>
      <c r="D34" s="143">
        <v>32824</v>
      </c>
      <c r="E34" s="143">
        <v>34042</v>
      </c>
      <c r="F34" s="143">
        <v>35260</v>
      </c>
      <c r="G34" s="143">
        <v>36478</v>
      </c>
      <c r="H34" s="143">
        <v>37696</v>
      </c>
      <c r="I34" s="143">
        <v>1218</v>
      </c>
      <c r="J34" s="143">
        <v>39991</v>
      </c>
      <c r="K34" s="143">
        <v>41740</v>
      </c>
      <c r="L34" s="143">
        <v>44910</v>
      </c>
      <c r="M34" s="143">
        <v>46658</v>
      </c>
    </row>
    <row r="35" spans="1:13" ht="15.75" x14ac:dyDescent="0.25">
      <c r="A35" s="137">
        <v>5</v>
      </c>
      <c r="B35" s="143">
        <v>31735</v>
      </c>
      <c r="C35" s="143">
        <v>33012</v>
      </c>
      <c r="D35" s="143">
        <v>34289</v>
      </c>
      <c r="E35" s="143">
        <v>35566</v>
      </c>
      <c r="F35" s="143">
        <v>36843</v>
      </c>
      <c r="G35" s="143">
        <v>38120</v>
      </c>
      <c r="H35" s="143">
        <v>39397</v>
      </c>
      <c r="I35" s="143">
        <v>1277</v>
      </c>
      <c r="J35" s="143">
        <v>41660</v>
      </c>
      <c r="K35" s="143">
        <v>43650</v>
      </c>
      <c r="L35" s="143">
        <v>46907</v>
      </c>
      <c r="M35" s="143">
        <v>48899</v>
      </c>
    </row>
    <row r="36" spans="1:13" ht="15.75" x14ac:dyDescent="0.25">
      <c r="A36" s="137">
        <v>6</v>
      </c>
      <c r="B36" s="143">
        <v>33294</v>
      </c>
      <c r="C36" s="143">
        <v>34640</v>
      </c>
      <c r="D36" s="143">
        <v>35986</v>
      </c>
      <c r="E36" s="143">
        <v>37332</v>
      </c>
      <c r="F36" s="143">
        <v>38678</v>
      </c>
      <c r="G36" s="143">
        <v>40024</v>
      </c>
      <c r="H36" s="143">
        <v>41370</v>
      </c>
      <c r="I36" s="143">
        <v>1346</v>
      </c>
      <c r="J36" s="143">
        <v>43754</v>
      </c>
      <c r="K36" s="143">
        <v>45851</v>
      </c>
      <c r="L36" s="143">
        <v>49203</v>
      </c>
      <c r="M36" s="143">
        <v>51299</v>
      </c>
    </row>
    <row r="37" spans="1:13" ht="15.75" x14ac:dyDescent="0.25">
      <c r="A37" s="137">
        <v>7</v>
      </c>
      <c r="B37" s="143">
        <v>35070</v>
      </c>
      <c r="C37" s="143">
        <v>36468</v>
      </c>
      <c r="D37" s="143">
        <v>37866</v>
      </c>
      <c r="E37" s="143">
        <v>39264</v>
      </c>
      <c r="F37" s="143">
        <v>40662</v>
      </c>
      <c r="G37" s="143">
        <v>42060</v>
      </c>
      <c r="H37" s="143">
        <v>43458</v>
      </c>
      <c r="I37" s="143">
        <v>1398</v>
      </c>
      <c r="J37" s="143">
        <v>45937</v>
      </c>
      <c r="K37" s="143">
        <v>48117</v>
      </c>
      <c r="L37" s="143">
        <v>51536</v>
      </c>
      <c r="M37" s="143">
        <v>53715</v>
      </c>
    </row>
    <row r="38" spans="1:13" ht="15.75" x14ac:dyDescent="0.25">
      <c r="A38" s="137">
        <v>8</v>
      </c>
      <c r="B38" s="143">
        <v>36936</v>
      </c>
      <c r="C38" s="143">
        <v>38389</v>
      </c>
      <c r="D38" s="143">
        <v>39842</v>
      </c>
      <c r="E38" s="143">
        <v>41295</v>
      </c>
      <c r="F38" s="143">
        <v>42748</v>
      </c>
      <c r="G38" s="143">
        <v>44201</v>
      </c>
      <c r="H38" s="143">
        <v>45654</v>
      </c>
      <c r="I38" s="143">
        <v>1453</v>
      </c>
      <c r="J38" s="143">
        <v>48232</v>
      </c>
      <c r="K38" s="143">
        <v>50494</v>
      </c>
      <c r="L38" s="143">
        <v>53989</v>
      </c>
      <c r="M38" s="143">
        <v>56257</v>
      </c>
    </row>
    <row r="39" spans="1:13" ht="15.75" x14ac:dyDescent="0.25">
      <c r="A39" s="137">
        <v>9</v>
      </c>
      <c r="B39" s="143">
        <v>38892</v>
      </c>
      <c r="C39" s="143">
        <v>40409</v>
      </c>
      <c r="D39" s="143">
        <v>41926</v>
      </c>
      <c r="E39" s="143">
        <v>43443</v>
      </c>
      <c r="F39" s="143">
        <v>44960</v>
      </c>
      <c r="G39" s="143">
        <v>46477</v>
      </c>
      <c r="H39" s="143">
        <v>47994</v>
      </c>
      <c r="I39" s="143">
        <v>1517</v>
      </c>
      <c r="J39" s="143">
        <v>50688</v>
      </c>
      <c r="K39" s="143">
        <v>53052</v>
      </c>
      <c r="L39" s="143">
        <v>56640</v>
      </c>
      <c r="M39" s="143">
        <v>59009</v>
      </c>
    </row>
    <row r="40" spans="1:13" ht="15.75" x14ac:dyDescent="0.25">
      <c r="A40" s="137">
        <v>10</v>
      </c>
      <c r="B40" s="143">
        <v>40992</v>
      </c>
      <c r="C40" s="143">
        <v>42587</v>
      </c>
      <c r="D40" s="143">
        <v>44182</v>
      </c>
      <c r="E40" s="143">
        <v>45777</v>
      </c>
      <c r="F40" s="143">
        <v>47372</v>
      </c>
      <c r="G40" s="143">
        <v>48967</v>
      </c>
      <c r="H40" s="143">
        <v>50562</v>
      </c>
      <c r="I40" s="143">
        <v>1595</v>
      </c>
      <c r="J40" s="143">
        <v>53381</v>
      </c>
      <c r="K40" s="143">
        <v>55863</v>
      </c>
      <c r="L40" s="143">
        <v>59544</v>
      </c>
      <c r="M40" s="143">
        <v>62027</v>
      </c>
    </row>
    <row r="41" spans="1:13" ht="15.75" x14ac:dyDescent="0.25">
      <c r="A41" s="137">
        <v>11</v>
      </c>
      <c r="B41" s="143">
        <v>43299</v>
      </c>
      <c r="C41" s="143">
        <v>44959</v>
      </c>
      <c r="D41" s="143">
        <v>46619</v>
      </c>
      <c r="E41" s="143">
        <v>48279</v>
      </c>
      <c r="F41" s="143">
        <v>49939</v>
      </c>
      <c r="G41" s="143">
        <v>51599</v>
      </c>
      <c r="H41" s="143">
        <v>53259</v>
      </c>
      <c r="I41" s="143">
        <v>1660</v>
      </c>
      <c r="J41" s="143">
        <v>56193</v>
      </c>
      <c r="K41" s="143">
        <v>58779</v>
      </c>
      <c r="L41" s="143">
        <v>62552</v>
      </c>
      <c r="M41" s="143">
        <v>65137</v>
      </c>
    </row>
    <row r="42" spans="1:13" ht="15.75" x14ac:dyDescent="0.25">
      <c r="A42" s="137">
        <v>12</v>
      </c>
      <c r="B42" s="143">
        <v>45598</v>
      </c>
      <c r="C42" s="143">
        <v>47331</v>
      </c>
      <c r="D42" s="143">
        <v>49064</v>
      </c>
      <c r="E42" s="143">
        <v>50797</v>
      </c>
      <c r="F42" s="143">
        <v>52530</v>
      </c>
      <c r="G42" s="143">
        <v>54263</v>
      </c>
      <c r="H42" s="143">
        <v>55996</v>
      </c>
      <c r="I42" s="143">
        <v>1733</v>
      </c>
      <c r="J42" s="143">
        <v>59069</v>
      </c>
      <c r="K42" s="143">
        <v>61771</v>
      </c>
      <c r="L42" s="143">
        <v>65647</v>
      </c>
      <c r="M42" s="143">
        <v>68349</v>
      </c>
    </row>
    <row r="43" spans="1:13" ht="15.75" x14ac:dyDescent="0.25">
      <c r="A43" s="137">
        <v>13</v>
      </c>
      <c r="B43" s="143">
        <v>48206</v>
      </c>
      <c r="C43" s="143">
        <v>50014</v>
      </c>
      <c r="D43" s="143">
        <v>51822</v>
      </c>
      <c r="E43" s="143">
        <v>53630</v>
      </c>
      <c r="F43" s="143">
        <v>55438</v>
      </c>
      <c r="G43" s="143">
        <v>57246</v>
      </c>
      <c r="H43" s="143">
        <v>59054</v>
      </c>
      <c r="I43" s="143">
        <v>1808</v>
      </c>
      <c r="J43" s="143">
        <v>62255</v>
      </c>
      <c r="K43" s="143">
        <v>65069</v>
      </c>
      <c r="L43" s="143">
        <v>69046</v>
      </c>
      <c r="M43" s="143">
        <v>71858</v>
      </c>
    </row>
    <row r="44" spans="1:13" ht="15.75" x14ac:dyDescent="0.25">
      <c r="A44" s="137">
        <v>14</v>
      </c>
      <c r="B44" s="143">
        <v>50864</v>
      </c>
      <c r="C44" s="143">
        <v>52759</v>
      </c>
      <c r="D44" s="143">
        <v>54654</v>
      </c>
      <c r="E44" s="143">
        <v>56549</v>
      </c>
      <c r="F44" s="143">
        <v>58444</v>
      </c>
      <c r="G44" s="143">
        <v>60339</v>
      </c>
      <c r="H44" s="143">
        <v>62234</v>
      </c>
      <c r="I44" s="143">
        <v>1895</v>
      </c>
      <c r="J44" s="143">
        <v>65586</v>
      </c>
      <c r="K44" s="143">
        <v>68536</v>
      </c>
      <c r="L44" s="143">
        <v>72626</v>
      </c>
      <c r="M44" s="143">
        <v>75575</v>
      </c>
    </row>
    <row r="45" spans="1:13" ht="15.75" x14ac:dyDescent="0.25">
      <c r="A45" s="137">
        <v>15</v>
      </c>
      <c r="B45" s="143">
        <v>53680</v>
      </c>
      <c r="C45" s="143">
        <v>55651</v>
      </c>
      <c r="D45" s="143">
        <v>57622</v>
      </c>
      <c r="E45" s="143">
        <v>59593</v>
      </c>
      <c r="F45" s="143">
        <v>61564</v>
      </c>
      <c r="G45" s="143">
        <v>63535</v>
      </c>
      <c r="H45" s="143">
        <v>65506</v>
      </c>
      <c r="I45" s="143">
        <v>1971</v>
      </c>
      <c r="J45" s="143">
        <v>68998</v>
      </c>
      <c r="K45" s="143">
        <v>72070</v>
      </c>
      <c r="L45" s="143">
        <v>76266</v>
      </c>
      <c r="M45" s="143">
        <v>79338</v>
      </c>
    </row>
    <row r="46" spans="1:13" ht="15.75" x14ac:dyDescent="0.25">
      <c r="A46" s="137">
        <v>16</v>
      </c>
      <c r="B46" s="143">
        <v>56599</v>
      </c>
      <c r="C46" s="143">
        <v>58659</v>
      </c>
      <c r="D46" s="143">
        <v>60719</v>
      </c>
      <c r="E46" s="143">
        <v>62779</v>
      </c>
      <c r="F46" s="143">
        <v>64839</v>
      </c>
      <c r="G46" s="143">
        <v>66899</v>
      </c>
      <c r="H46" s="143">
        <v>68959</v>
      </c>
      <c r="I46" s="143">
        <v>2060</v>
      </c>
      <c r="J46" s="143">
        <v>72608</v>
      </c>
      <c r="K46" s="143">
        <v>75819</v>
      </c>
      <c r="L46" s="143">
        <v>80137</v>
      </c>
      <c r="M46" s="143">
        <v>83347</v>
      </c>
    </row>
    <row r="47" spans="1:13" ht="15.75" x14ac:dyDescent="0.25">
      <c r="A47" s="137">
        <v>17</v>
      </c>
      <c r="B47" s="143">
        <v>59665</v>
      </c>
      <c r="C47" s="143">
        <v>61837</v>
      </c>
      <c r="D47" s="143">
        <v>64009</v>
      </c>
      <c r="E47" s="143">
        <v>66181</v>
      </c>
      <c r="F47" s="143">
        <v>68353</v>
      </c>
      <c r="G47" s="143">
        <v>70525</v>
      </c>
      <c r="H47" s="143">
        <v>72697</v>
      </c>
      <c r="I47" s="143">
        <v>2172</v>
      </c>
      <c r="J47" s="143">
        <v>76536</v>
      </c>
      <c r="K47" s="143">
        <v>79917</v>
      </c>
      <c r="L47" s="143">
        <v>84380</v>
      </c>
      <c r="M47" s="143">
        <v>87759</v>
      </c>
    </row>
    <row r="48" spans="1:13" ht="15.75" x14ac:dyDescent="0.25">
      <c r="A48" s="137">
        <v>18</v>
      </c>
      <c r="B48" s="143">
        <v>62948</v>
      </c>
      <c r="C48" s="143">
        <v>65226</v>
      </c>
      <c r="D48" s="143">
        <v>67504</v>
      </c>
      <c r="E48" s="143">
        <v>69782</v>
      </c>
      <c r="F48" s="143">
        <v>72060</v>
      </c>
      <c r="G48" s="143">
        <v>74338</v>
      </c>
      <c r="H48" s="143">
        <v>76616</v>
      </c>
      <c r="I48" s="143">
        <v>2278</v>
      </c>
      <c r="J48" s="143">
        <v>80653</v>
      </c>
      <c r="K48" s="143">
        <v>84208</v>
      </c>
      <c r="L48" s="143">
        <v>88823</v>
      </c>
      <c r="M48" s="143">
        <v>92375</v>
      </c>
    </row>
    <row r="49" spans="1:13" ht="15.75" x14ac:dyDescent="0.25">
      <c r="A49" s="137">
        <v>19</v>
      </c>
      <c r="B49" s="143">
        <v>66276</v>
      </c>
      <c r="C49" s="143">
        <v>68657</v>
      </c>
      <c r="D49" s="143">
        <v>71038</v>
      </c>
      <c r="E49" s="143">
        <v>73419</v>
      </c>
      <c r="F49" s="143">
        <v>75800</v>
      </c>
      <c r="G49" s="143">
        <v>78181</v>
      </c>
      <c r="H49" s="143">
        <v>80562</v>
      </c>
      <c r="I49" s="143">
        <v>2381</v>
      </c>
      <c r="J49" s="143">
        <v>84777</v>
      </c>
      <c r="K49" s="143">
        <v>88484</v>
      </c>
      <c r="L49" s="143">
        <v>93233</v>
      </c>
      <c r="M49" s="143">
        <v>96942</v>
      </c>
    </row>
    <row r="50" spans="1:13" ht="15.75" x14ac:dyDescent="0.25">
      <c r="A50" s="137">
        <v>20</v>
      </c>
      <c r="B50" s="143">
        <v>69575</v>
      </c>
      <c r="C50" s="143">
        <v>72064</v>
      </c>
      <c r="D50" s="143">
        <v>74553</v>
      </c>
      <c r="E50" s="143">
        <v>77042</v>
      </c>
      <c r="F50" s="143">
        <v>79531</v>
      </c>
      <c r="G50" s="143">
        <v>82020</v>
      </c>
      <c r="H50" s="143">
        <v>84509</v>
      </c>
      <c r="I50" s="143">
        <v>2489</v>
      </c>
      <c r="J50" s="143">
        <v>88918</v>
      </c>
      <c r="K50" s="143">
        <v>92800</v>
      </c>
      <c r="L50" s="143">
        <v>97699</v>
      </c>
      <c r="M50" s="143">
        <v>101580</v>
      </c>
    </row>
    <row r="51" spans="1:13" ht="15.75" x14ac:dyDescent="0.25">
      <c r="A51" s="137">
        <v>21</v>
      </c>
      <c r="B51" s="143">
        <v>73211</v>
      </c>
      <c r="C51" s="143">
        <v>75804</v>
      </c>
      <c r="D51" s="143">
        <v>78397</v>
      </c>
      <c r="E51" s="143">
        <v>80990</v>
      </c>
      <c r="F51" s="143">
        <v>83583</v>
      </c>
      <c r="G51" s="143">
        <v>86176</v>
      </c>
      <c r="H51" s="143">
        <v>88769</v>
      </c>
      <c r="I51" s="143">
        <v>2593</v>
      </c>
      <c r="J51" s="143">
        <v>93365</v>
      </c>
      <c r="K51" s="143">
        <v>97412</v>
      </c>
      <c r="L51" s="143">
        <v>102452</v>
      </c>
      <c r="M51" s="143">
        <v>106498</v>
      </c>
    </row>
    <row r="52" spans="1:13" ht="15.75" x14ac:dyDescent="0.25">
      <c r="A52" s="137">
        <v>22</v>
      </c>
      <c r="B52" s="143">
        <v>77019</v>
      </c>
      <c r="C52" s="143">
        <v>79766</v>
      </c>
      <c r="D52" s="143">
        <v>82513</v>
      </c>
      <c r="E52" s="143">
        <v>85260</v>
      </c>
      <c r="F52" s="143">
        <v>88007</v>
      </c>
      <c r="G52" s="143">
        <v>90754</v>
      </c>
      <c r="H52" s="143">
        <v>93501</v>
      </c>
      <c r="I52" s="143">
        <v>2747</v>
      </c>
      <c r="J52" s="143">
        <v>98363</v>
      </c>
      <c r="K52" s="143">
        <v>102639</v>
      </c>
      <c r="L52" s="143">
        <v>107883</v>
      </c>
      <c r="M52" s="143">
        <v>112161</v>
      </c>
    </row>
    <row r="53" spans="1:13" ht="15.75" x14ac:dyDescent="0.25">
      <c r="A53" s="137">
        <v>23</v>
      </c>
      <c r="B53" s="143">
        <v>81080</v>
      </c>
      <c r="C53" s="143">
        <v>83903</v>
      </c>
      <c r="D53" s="143">
        <v>86726</v>
      </c>
      <c r="E53" s="143">
        <v>89549</v>
      </c>
      <c r="F53" s="143">
        <v>92372</v>
      </c>
      <c r="G53" s="143">
        <v>95195</v>
      </c>
      <c r="H53" s="143">
        <v>98018</v>
      </c>
      <c r="I53" s="143">
        <v>2823</v>
      </c>
      <c r="J53" s="143">
        <v>103027</v>
      </c>
      <c r="K53" s="143">
        <v>107435</v>
      </c>
      <c r="L53" s="143">
        <v>112789</v>
      </c>
      <c r="M53" s="143">
        <v>117195</v>
      </c>
    </row>
    <row r="54" spans="1:13" ht="15.75" x14ac:dyDescent="0.25">
      <c r="A54" s="137">
        <v>24</v>
      </c>
      <c r="B54" s="143">
        <v>85357</v>
      </c>
      <c r="C54" s="143">
        <v>88285</v>
      </c>
      <c r="D54" s="143">
        <v>91213</v>
      </c>
      <c r="E54" s="143">
        <v>94141</v>
      </c>
      <c r="F54" s="143">
        <v>97069</v>
      </c>
      <c r="G54" s="143">
        <v>99997</v>
      </c>
      <c r="H54" s="143">
        <v>102925</v>
      </c>
      <c r="I54" s="143">
        <v>2928</v>
      </c>
      <c r="J54" s="143">
        <v>108115</v>
      </c>
      <c r="K54" s="143">
        <v>112683</v>
      </c>
      <c r="L54" s="143">
        <v>118181</v>
      </c>
      <c r="M54" s="143">
        <v>122749</v>
      </c>
    </row>
    <row r="55" spans="1:13" ht="15.75" x14ac:dyDescent="0.25">
      <c r="A55" s="137">
        <v>25</v>
      </c>
      <c r="B55" s="143">
        <v>90006</v>
      </c>
      <c r="C55" s="143">
        <v>93063</v>
      </c>
      <c r="D55" s="143">
        <v>96120</v>
      </c>
      <c r="E55" s="143">
        <v>99177</v>
      </c>
      <c r="F55" s="143">
        <v>102234</v>
      </c>
      <c r="G55" s="143">
        <v>105291</v>
      </c>
      <c r="H55" s="143">
        <v>108348</v>
      </c>
      <c r="I55" s="143">
        <v>3057</v>
      </c>
      <c r="J55" s="143">
        <v>113760</v>
      </c>
      <c r="K55" s="143">
        <v>118527</v>
      </c>
      <c r="L55" s="143">
        <v>124190</v>
      </c>
      <c r="M55" s="143">
        <v>128954</v>
      </c>
    </row>
    <row r="57" spans="1:13" ht="15" x14ac:dyDescent="0.2">
      <c r="A57" s="145" t="s">
        <v>69</v>
      </c>
    </row>
    <row r="58" spans="1:13" ht="48" thickBot="1" x14ac:dyDescent="0.3">
      <c r="A58" s="137" t="s">
        <v>39</v>
      </c>
      <c r="B58" s="138" t="s">
        <v>52</v>
      </c>
      <c r="C58" s="138" t="s">
        <v>40</v>
      </c>
      <c r="D58" s="138" t="s">
        <v>41</v>
      </c>
      <c r="E58" s="138" t="s">
        <v>42</v>
      </c>
      <c r="F58" s="138" t="s">
        <v>43</v>
      </c>
      <c r="G58" s="138" t="s">
        <v>44</v>
      </c>
      <c r="H58" s="138" t="s">
        <v>53</v>
      </c>
      <c r="I58" s="138" t="s">
        <v>62</v>
      </c>
      <c r="J58" s="139" t="s">
        <v>63</v>
      </c>
      <c r="K58" s="139" t="s">
        <v>64</v>
      </c>
      <c r="L58" s="139" t="s">
        <v>65</v>
      </c>
      <c r="M58" s="139" t="s">
        <v>66</v>
      </c>
    </row>
    <row r="59" spans="1:13" ht="15.75" x14ac:dyDescent="0.25">
      <c r="A59" s="137">
        <v>1</v>
      </c>
      <c r="B59" s="143">
        <v>27517</v>
      </c>
      <c r="C59" s="143">
        <v>28588</v>
      </c>
      <c r="D59" s="143">
        <v>29659</v>
      </c>
      <c r="E59" s="143">
        <v>30730</v>
      </c>
      <c r="F59" s="143">
        <v>31801</v>
      </c>
      <c r="G59" s="143">
        <v>32872</v>
      </c>
      <c r="H59" s="143">
        <v>33943</v>
      </c>
      <c r="I59" s="143">
        <v>1071</v>
      </c>
      <c r="J59" s="143">
        <v>35834</v>
      </c>
      <c r="K59" s="143">
        <v>37498</v>
      </c>
      <c r="L59" s="143">
        <v>40502</v>
      </c>
      <c r="M59" s="143">
        <v>42166</v>
      </c>
    </row>
    <row r="60" spans="1:13" ht="15.75" x14ac:dyDescent="0.25">
      <c r="A60" s="137">
        <v>2</v>
      </c>
      <c r="B60" s="143">
        <v>28448</v>
      </c>
      <c r="C60" s="143">
        <v>29576</v>
      </c>
      <c r="D60" s="143">
        <v>30704</v>
      </c>
      <c r="E60" s="143">
        <v>31832</v>
      </c>
      <c r="F60" s="143">
        <v>32960</v>
      </c>
      <c r="G60" s="143">
        <v>34088</v>
      </c>
      <c r="H60" s="143">
        <v>35216</v>
      </c>
      <c r="I60" s="143">
        <v>1128</v>
      </c>
      <c r="J60" s="143">
        <v>37215</v>
      </c>
      <c r="K60" s="143">
        <v>38976</v>
      </c>
      <c r="L60" s="143">
        <v>42065</v>
      </c>
      <c r="M60" s="143">
        <v>43824</v>
      </c>
    </row>
    <row r="61" spans="1:13" ht="15.75" x14ac:dyDescent="0.25">
      <c r="A61" s="137">
        <v>3</v>
      </c>
      <c r="B61" s="143">
        <v>29749</v>
      </c>
      <c r="C61" s="143">
        <v>30926</v>
      </c>
      <c r="D61" s="143">
        <v>32103</v>
      </c>
      <c r="E61" s="143">
        <v>33280</v>
      </c>
      <c r="F61" s="143">
        <v>34457</v>
      </c>
      <c r="G61" s="143">
        <v>35634</v>
      </c>
      <c r="H61" s="143">
        <v>36811</v>
      </c>
      <c r="I61" s="143">
        <v>1177</v>
      </c>
      <c r="J61" s="143">
        <v>38897</v>
      </c>
      <c r="K61" s="143">
        <v>40732</v>
      </c>
      <c r="L61" s="143">
        <v>43883</v>
      </c>
      <c r="M61" s="143">
        <v>45719</v>
      </c>
    </row>
    <row r="62" spans="1:13" ht="15.75" x14ac:dyDescent="0.25">
      <c r="A62" s="137">
        <v>4</v>
      </c>
      <c r="B62" s="143">
        <v>30996</v>
      </c>
      <c r="C62" s="143">
        <v>32238</v>
      </c>
      <c r="D62" s="143">
        <v>33480</v>
      </c>
      <c r="E62" s="143">
        <v>34722</v>
      </c>
      <c r="F62" s="143">
        <v>35964</v>
      </c>
      <c r="G62" s="143">
        <v>37206</v>
      </c>
      <c r="H62" s="143">
        <v>38448</v>
      </c>
      <c r="I62" s="143">
        <v>1242</v>
      </c>
      <c r="J62" s="143">
        <v>40789</v>
      </c>
      <c r="K62" s="143">
        <v>42573</v>
      </c>
      <c r="L62" s="143">
        <v>45806</v>
      </c>
      <c r="M62" s="143">
        <v>47589</v>
      </c>
    </row>
    <row r="63" spans="1:13" ht="15.75" x14ac:dyDescent="0.25">
      <c r="A63" s="137">
        <v>5</v>
      </c>
      <c r="B63" s="143">
        <v>32370</v>
      </c>
      <c r="C63" s="143">
        <v>33673</v>
      </c>
      <c r="D63" s="143">
        <v>34976</v>
      </c>
      <c r="E63" s="143">
        <v>36279</v>
      </c>
      <c r="F63" s="143">
        <v>37582</v>
      </c>
      <c r="G63" s="143">
        <v>38885</v>
      </c>
      <c r="H63" s="143">
        <v>40188</v>
      </c>
      <c r="I63" s="143">
        <v>1303</v>
      </c>
      <c r="J63" s="143">
        <v>42496</v>
      </c>
      <c r="K63" s="143">
        <v>44526</v>
      </c>
      <c r="L63" s="143">
        <v>47848</v>
      </c>
      <c r="M63" s="143">
        <v>49880</v>
      </c>
    </row>
    <row r="64" spans="1:13" ht="15.75" x14ac:dyDescent="0.25">
      <c r="A64" s="137">
        <v>6</v>
      </c>
      <c r="B64" s="143">
        <v>33960</v>
      </c>
      <c r="C64" s="143">
        <v>35333</v>
      </c>
      <c r="D64" s="143">
        <v>36706</v>
      </c>
      <c r="E64" s="143">
        <v>38079</v>
      </c>
      <c r="F64" s="143">
        <v>39452</v>
      </c>
      <c r="G64" s="143">
        <v>40825</v>
      </c>
      <c r="H64" s="143">
        <v>42198</v>
      </c>
      <c r="I64" s="143">
        <v>1373</v>
      </c>
      <c r="J64" s="143">
        <v>44630</v>
      </c>
      <c r="K64" s="143">
        <v>46769</v>
      </c>
      <c r="L64" s="143">
        <v>50188</v>
      </c>
      <c r="M64" s="143">
        <v>52326</v>
      </c>
    </row>
    <row r="65" spans="1:13" ht="15.75" x14ac:dyDescent="0.25">
      <c r="A65" s="137">
        <v>7</v>
      </c>
      <c r="B65" s="143">
        <v>35771</v>
      </c>
      <c r="C65" s="143">
        <v>37197</v>
      </c>
      <c r="D65" s="143">
        <v>38623</v>
      </c>
      <c r="E65" s="143">
        <v>40049</v>
      </c>
      <c r="F65" s="143">
        <v>41475</v>
      </c>
      <c r="G65" s="143">
        <v>42901</v>
      </c>
      <c r="H65" s="143">
        <v>44327</v>
      </c>
      <c r="I65" s="143">
        <v>1426</v>
      </c>
      <c r="J65" s="143">
        <v>46856</v>
      </c>
      <c r="K65" s="143">
        <v>49079</v>
      </c>
      <c r="L65" s="143">
        <v>52567</v>
      </c>
      <c r="M65" s="143">
        <v>54789</v>
      </c>
    </row>
    <row r="66" spans="1:13" ht="15.75" x14ac:dyDescent="0.25">
      <c r="A66" s="137">
        <v>8</v>
      </c>
      <c r="B66" s="143">
        <v>37675</v>
      </c>
      <c r="C66" s="143">
        <v>39157</v>
      </c>
      <c r="D66" s="143">
        <v>40639</v>
      </c>
      <c r="E66" s="143">
        <v>42121</v>
      </c>
      <c r="F66" s="143">
        <v>43603</v>
      </c>
      <c r="G66" s="143">
        <v>45085</v>
      </c>
      <c r="H66" s="143">
        <v>46567</v>
      </c>
      <c r="I66" s="143">
        <v>1482</v>
      </c>
      <c r="J66" s="143">
        <v>49197</v>
      </c>
      <c r="K66" s="143">
        <v>51504</v>
      </c>
      <c r="L66" s="143">
        <v>55069</v>
      </c>
      <c r="M66" s="143">
        <v>57382</v>
      </c>
    </row>
    <row r="67" spans="1:13" ht="15.75" x14ac:dyDescent="0.25">
      <c r="A67" s="137">
        <v>9</v>
      </c>
      <c r="B67" s="143">
        <v>39670</v>
      </c>
      <c r="C67" s="143">
        <v>41217</v>
      </c>
      <c r="D67" s="143">
        <v>42764</v>
      </c>
      <c r="E67" s="143">
        <v>44311</v>
      </c>
      <c r="F67" s="143">
        <v>45858</v>
      </c>
      <c r="G67" s="143">
        <v>47405</v>
      </c>
      <c r="H67" s="143">
        <v>48952</v>
      </c>
      <c r="I67" s="143">
        <v>1547</v>
      </c>
      <c r="J67" s="143">
        <v>51700</v>
      </c>
      <c r="K67" s="143">
        <v>54111</v>
      </c>
      <c r="L67" s="143">
        <v>57771</v>
      </c>
      <c r="M67" s="143">
        <v>60187</v>
      </c>
    </row>
    <row r="68" spans="1:13" ht="15.75" x14ac:dyDescent="0.25">
      <c r="A68" s="137">
        <v>10</v>
      </c>
      <c r="B68" s="143">
        <v>41812</v>
      </c>
      <c r="C68" s="143">
        <v>43439</v>
      </c>
      <c r="D68" s="143">
        <v>45066</v>
      </c>
      <c r="E68" s="143">
        <v>46693</v>
      </c>
      <c r="F68" s="143">
        <v>48320</v>
      </c>
      <c r="G68" s="143">
        <v>49947</v>
      </c>
      <c r="H68" s="143">
        <v>51574</v>
      </c>
      <c r="I68" s="143">
        <v>1627</v>
      </c>
      <c r="J68" s="143">
        <v>54449</v>
      </c>
      <c r="K68" s="143">
        <v>56981</v>
      </c>
      <c r="L68" s="143">
        <v>60736</v>
      </c>
      <c r="M68" s="143">
        <v>63268</v>
      </c>
    </row>
    <row r="69" spans="1:13" ht="15.75" x14ac:dyDescent="0.25">
      <c r="A69" s="137">
        <v>11</v>
      </c>
      <c r="B69" s="143">
        <v>44165</v>
      </c>
      <c r="C69" s="143">
        <v>45858</v>
      </c>
      <c r="D69" s="143">
        <v>47551</v>
      </c>
      <c r="E69" s="143">
        <v>49244</v>
      </c>
      <c r="F69" s="143">
        <v>50937</v>
      </c>
      <c r="G69" s="143">
        <v>52630</v>
      </c>
      <c r="H69" s="143">
        <v>54323</v>
      </c>
      <c r="I69" s="143">
        <v>1693</v>
      </c>
      <c r="J69" s="143">
        <v>57316</v>
      </c>
      <c r="K69" s="143">
        <v>59953</v>
      </c>
      <c r="L69" s="143">
        <v>63802</v>
      </c>
      <c r="M69" s="143">
        <v>66439</v>
      </c>
    </row>
    <row r="70" spans="1:13" ht="15.75" x14ac:dyDescent="0.25">
      <c r="A70" s="137">
        <v>12</v>
      </c>
      <c r="B70" s="143">
        <v>46510</v>
      </c>
      <c r="C70" s="143">
        <v>48278</v>
      </c>
      <c r="D70" s="143">
        <v>50046</v>
      </c>
      <c r="E70" s="143">
        <v>51814</v>
      </c>
      <c r="F70" s="143">
        <v>53582</v>
      </c>
      <c r="G70" s="143">
        <v>55350</v>
      </c>
      <c r="H70" s="143">
        <v>57118</v>
      </c>
      <c r="I70" s="143">
        <v>1768</v>
      </c>
      <c r="J70" s="143">
        <v>60252</v>
      </c>
      <c r="K70" s="143">
        <v>63009</v>
      </c>
      <c r="L70" s="143">
        <v>66962</v>
      </c>
      <c r="M70" s="143">
        <v>69718</v>
      </c>
    </row>
    <row r="71" spans="1:13" ht="15.75" x14ac:dyDescent="0.25">
      <c r="A71" s="137">
        <v>13</v>
      </c>
      <c r="B71" s="143">
        <v>49170</v>
      </c>
      <c r="C71" s="143">
        <v>51014</v>
      </c>
      <c r="D71" s="143">
        <v>52858</v>
      </c>
      <c r="E71" s="143">
        <v>54702</v>
      </c>
      <c r="F71" s="143">
        <v>56546</v>
      </c>
      <c r="G71" s="143">
        <v>58390</v>
      </c>
      <c r="H71" s="143">
        <v>60234</v>
      </c>
      <c r="I71" s="143">
        <v>1844</v>
      </c>
      <c r="J71" s="143">
        <v>63499</v>
      </c>
      <c r="K71" s="143">
        <v>66369</v>
      </c>
      <c r="L71" s="143">
        <v>70426</v>
      </c>
      <c r="M71" s="143">
        <v>73294</v>
      </c>
    </row>
    <row r="72" spans="1:13" ht="15.75" x14ac:dyDescent="0.25">
      <c r="A72" s="137">
        <v>14</v>
      </c>
      <c r="B72" s="143">
        <v>51881</v>
      </c>
      <c r="C72" s="143">
        <v>53814</v>
      </c>
      <c r="D72" s="143">
        <v>55747</v>
      </c>
      <c r="E72" s="143">
        <v>57680</v>
      </c>
      <c r="F72" s="143">
        <v>59613</v>
      </c>
      <c r="G72" s="143">
        <v>61546</v>
      </c>
      <c r="H72" s="143">
        <v>63479</v>
      </c>
      <c r="I72" s="143">
        <v>1933</v>
      </c>
      <c r="J72" s="143">
        <v>66898</v>
      </c>
      <c r="K72" s="143">
        <v>69907</v>
      </c>
      <c r="L72" s="143">
        <v>74079</v>
      </c>
      <c r="M72" s="143">
        <v>77087</v>
      </c>
    </row>
    <row r="73" spans="1:13" ht="15.75" x14ac:dyDescent="0.25">
      <c r="A73" s="137">
        <v>15</v>
      </c>
      <c r="B73" s="143">
        <v>54754</v>
      </c>
      <c r="C73" s="143">
        <v>56764</v>
      </c>
      <c r="D73" s="143">
        <v>58774</v>
      </c>
      <c r="E73" s="143">
        <v>60784</v>
      </c>
      <c r="F73" s="143">
        <v>62794</v>
      </c>
      <c r="G73" s="143">
        <v>64804</v>
      </c>
      <c r="H73" s="143">
        <v>66814</v>
      </c>
      <c r="I73" s="143">
        <v>2010</v>
      </c>
      <c r="J73" s="143">
        <v>70376</v>
      </c>
      <c r="K73" s="143">
        <v>73509</v>
      </c>
      <c r="L73" s="143">
        <v>77789</v>
      </c>
      <c r="M73" s="143">
        <v>80923</v>
      </c>
    </row>
    <row r="74" spans="1:13" ht="15.75" x14ac:dyDescent="0.25">
      <c r="A74" s="137">
        <v>16</v>
      </c>
      <c r="B74" s="143">
        <v>57731</v>
      </c>
      <c r="C74" s="143">
        <v>59832</v>
      </c>
      <c r="D74" s="143">
        <v>61933</v>
      </c>
      <c r="E74" s="143">
        <v>64034</v>
      </c>
      <c r="F74" s="143">
        <v>66135</v>
      </c>
      <c r="G74" s="143">
        <v>68236</v>
      </c>
      <c r="H74" s="143">
        <v>70337</v>
      </c>
      <c r="I74" s="143">
        <v>2101</v>
      </c>
      <c r="J74" s="143">
        <v>74059</v>
      </c>
      <c r="K74" s="143">
        <v>77334</v>
      </c>
      <c r="L74" s="143">
        <v>81739</v>
      </c>
      <c r="M74" s="143">
        <v>85013</v>
      </c>
    </row>
    <row r="75" spans="1:13" ht="15.75" x14ac:dyDescent="0.25">
      <c r="A75" s="137">
        <v>17</v>
      </c>
      <c r="B75" s="143">
        <v>60858</v>
      </c>
      <c r="C75" s="143">
        <v>63074</v>
      </c>
      <c r="D75" s="143">
        <v>65290</v>
      </c>
      <c r="E75" s="143">
        <v>67506</v>
      </c>
      <c r="F75" s="143">
        <v>69722</v>
      </c>
      <c r="G75" s="143">
        <v>71938</v>
      </c>
      <c r="H75" s="143">
        <v>74154</v>
      </c>
      <c r="I75" s="143">
        <v>2216</v>
      </c>
      <c r="J75" s="143">
        <v>78070</v>
      </c>
      <c r="K75" s="143">
        <v>81518</v>
      </c>
      <c r="L75" s="143">
        <v>86071</v>
      </c>
      <c r="M75" s="143">
        <v>89517</v>
      </c>
    </row>
    <row r="76" spans="1:13" ht="15.75" x14ac:dyDescent="0.25">
      <c r="A76" s="137">
        <v>18</v>
      </c>
      <c r="B76" s="143">
        <v>64207</v>
      </c>
      <c r="C76" s="143">
        <v>66531</v>
      </c>
      <c r="D76" s="143">
        <v>68855</v>
      </c>
      <c r="E76" s="143">
        <v>71179</v>
      </c>
      <c r="F76" s="143">
        <v>73503</v>
      </c>
      <c r="G76" s="143">
        <v>75827</v>
      </c>
      <c r="H76" s="143">
        <v>78151</v>
      </c>
      <c r="I76" s="143">
        <v>2324</v>
      </c>
      <c r="J76" s="143">
        <v>82269</v>
      </c>
      <c r="K76" s="143">
        <v>85895</v>
      </c>
      <c r="L76" s="143">
        <v>90602</v>
      </c>
      <c r="M76" s="143">
        <v>94225</v>
      </c>
    </row>
    <row r="77" spans="1:13" ht="15.75" x14ac:dyDescent="0.25">
      <c r="A77" s="137">
        <v>19</v>
      </c>
      <c r="B77" s="143">
        <v>67602</v>
      </c>
      <c r="C77" s="143">
        <v>70031</v>
      </c>
      <c r="D77" s="143">
        <v>72460</v>
      </c>
      <c r="E77" s="143">
        <v>74889</v>
      </c>
      <c r="F77" s="143">
        <v>77318</v>
      </c>
      <c r="G77" s="143">
        <v>79747</v>
      </c>
      <c r="H77" s="143">
        <v>82176</v>
      </c>
      <c r="I77" s="143">
        <v>2429</v>
      </c>
      <c r="J77" s="143">
        <v>86475</v>
      </c>
      <c r="K77" s="143">
        <v>90256</v>
      </c>
      <c r="L77" s="143">
        <v>95100</v>
      </c>
      <c r="M77" s="143">
        <v>98884</v>
      </c>
    </row>
    <row r="78" spans="1:13" ht="15.75" x14ac:dyDescent="0.25">
      <c r="A78" s="137">
        <v>20</v>
      </c>
      <c r="B78" s="143">
        <v>70967</v>
      </c>
      <c r="C78" s="143">
        <v>73506</v>
      </c>
      <c r="D78" s="143">
        <v>76045</v>
      </c>
      <c r="E78" s="143">
        <v>78584</v>
      </c>
      <c r="F78" s="143">
        <v>81123</v>
      </c>
      <c r="G78" s="143">
        <v>83662</v>
      </c>
      <c r="H78" s="143">
        <v>86201</v>
      </c>
      <c r="I78" s="143">
        <v>2539</v>
      </c>
      <c r="J78" s="143">
        <v>90698</v>
      </c>
      <c r="K78" s="143">
        <v>94658</v>
      </c>
      <c r="L78" s="143">
        <v>99655</v>
      </c>
      <c r="M78" s="143">
        <v>103613</v>
      </c>
    </row>
    <row r="79" spans="1:13" ht="15.75" x14ac:dyDescent="0.25">
      <c r="A79" s="137">
        <v>21</v>
      </c>
      <c r="B79" s="143">
        <v>74675</v>
      </c>
      <c r="C79" s="143">
        <v>77320</v>
      </c>
      <c r="D79" s="143">
        <v>79965</v>
      </c>
      <c r="E79" s="143">
        <v>82610</v>
      </c>
      <c r="F79" s="143">
        <v>85255</v>
      </c>
      <c r="G79" s="143">
        <v>87900</v>
      </c>
      <c r="H79" s="143">
        <v>90545</v>
      </c>
      <c r="I79" s="143">
        <v>2645</v>
      </c>
      <c r="J79" s="143">
        <v>95233</v>
      </c>
      <c r="K79" s="143">
        <v>99361</v>
      </c>
      <c r="L79" s="143">
        <v>104502</v>
      </c>
      <c r="M79" s="143">
        <v>108629</v>
      </c>
    </row>
    <row r="80" spans="1:13" ht="15.75" x14ac:dyDescent="0.25">
      <c r="A80" s="137">
        <v>22</v>
      </c>
      <c r="B80" s="143">
        <v>78559</v>
      </c>
      <c r="C80" s="143">
        <v>81361</v>
      </c>
      <c r="D80" s="143">
        <v>84163</v>
      </c>
      <c r="E80" s="143">
        <v>86965</v>
      </c>
      <c r="F80" s="143">
        <v>89767</v>
      </c>
      <c r="G80" s="143">
        <v>92569</v>
      </c>
      <c r="H80" s="143">
        <v>95371</v>
      </c>
      <c r="I80" s="143">
        <v>2802</v>
      </c>
      <c r="J80" s="143">
        <v>100330</v>
      </c>
      <c r="K80" s="143">
        <v>104692</v>
      </c>
      <c r="L80" s="143">
        <v>110041</v>
      </c>
      <c r="M80" s="143">
        <v>114404</v>
      </c>
    </row>
    <row r="81" spans="1:13" ht="15.75" x14ac:dyDescent="0.25">
      <c r="A81" s="137">
        <v>23</v>
      </c>
      <c r="B81" s="143">
        <v>82702</v>
      </c>
      <c r="C81" s="143">
        <v>85581</v>
      </c>
      <c r="D81" s="143">
        <v>88460</v>
      </c>
      <c r="E81" s="143">
        <v>91339</v>
      </c>
      <c r="F81" s="143">
        <v>94218</v>
      </c>
      <c r="G81" s="143">
        <v>97097</v>
      </c>
      <c r="H81" s="143">
        <v>99976</v>
      </c>
      <c r="I81" s="143">
        <v>2879</v>
      </c>
      <c r="J81" s="143">
        <v>105085</v>
      </c>
      <c r="K81" s="143">
        <v>109581</v>
      </c>
      <c r="L81" s="143">
        <v>115042</v>
      </c>
      <c r="M81" s="143">
        <v>119537</v>
      </c>
    </row>
    <row r="82" spans="1:13" ht="15.75" x14ac:dyDescent="0.25">
      <c r="A82" s="137">
        <v>24</v>
      </c>
      <c r="B82" s="143">
        <v>87064</v>
      </c>
      <c r="C82" s="143">
        <v>90051</v>
      </c>
      <c r="D82" s="143">
        <v>93038</v>
      </c>
      <c r="E82" s="143">
        <v>96025</v>
      </c>
      <c r="F82" s="143">
        <v>99012</v>
      </c>
      <c r="G82" s="143">
        <v>101999</v>
      </c>
      <c r="H82" s="143">
        <v>104986</v>
      </c>
      <c r="I82" s="143">
        <v>2987</v>
      </c>
      <c r="J82" s="143">
        <v>110280</v>
      </c>
      <c r="K82" s="143">
        <v>114939</v>
      </c>
      <c r="L82" s="143">
        <v>120547</v>
      </c>
      <c r="M82" s="143">
        <v>125206</v>
      </c>
    </row>
    <row r="83" spans="1:13" ht="15.75" x14ac:dyDescent="0.25">
      <c r="A83" s="137">
        <v>25</v>
      </c>
      <c r="B83" s="143">
        <v>91806</v>
      </c>
      <c r="C83" s="143">
        <v>94924</v>
      </c>
      <c r="D83" s="143">
        <v>98042</v>
      </c>
      <c r="E83" s="143">
        <v>101160</v>
      </c>
      <c r="F83" s="143">
        <v>104278</v>
      </c>
      <c r="G83" s="143">
        <v>107396</v>
      </c>
      <c r="H83" s="143">
        <v>110514</v>
      </c>
      <c r="I83" s="143">
        <v>3118</v>
      </c>
      <c r="J83" s="143">
        <v>116034</v>
      </c>
      <c r="K83" s="143">
        <v>120897</v>
      </c>
      <c r="L83" s="143">
        <v>126673</v>
      </c>
      <c r="M83" s="143">
        <v>131532</v>
      </c>
    </row>
    <row r="84" spans="1:13" ht="15.75" x14ac:dyDescent="0.25">
      <c r="A84" s="137"/>
      <c r="B84" s="143"/>
      <c r="E84" s="143"/>
      <c r="F84" s="143"/>
      <c r="G84" s="143"/>
      <c r="H84" s="143"/>
    </row>
    <row r="85" spans="1:13" ht="15.75" x14ac:dyDescent="0.25">
      <c r="A85" s="137"/>
      <c r="B85" s="143"/>
      <c r="E85" s="143"/>
      <c r="F85" s="143"/>
      <c r="G85" s="143"/>
      <c r="H85" s="143"/>
      <c r="I85" s="143"/>
      <c r="J85" s="143"/>
      <c r="K85" s="143"/>
      <c r="L85" s="143"/>
      <c r="M85" s="143"/>
    </row>
    <row r="86" spans="1:13" ht="15" x14ac:dyDescent="0.2">
      <c r="A86" s="145" t="s">
        <v>70</v>
      </c>
      <c r="C86" s="143"/>
      <c r="D86" s="143"/>
    </row>
    <row r="87" spans="1:13" ht="48" thickBot="1" x14ac:dyDescent="0.3">
      <c r="A87" s="137" t="s">
        <v>39</v>
      </c>
      <c r="B87" s="138" t="s">
        <v>52</v>
      </c>
      <c r="C87" s="138" t="s">
        <v>40</v>
      </c>
      <c r="D87" s="138" t="s">
        <v>41</v>
      </c>
      <c r="E87" s="138" t="s">
        <v>42</v>
      </c>
      <c r="F87" s="138" t="s">
        <v>43</v>
      </c>
      <c r="G87" s="138" t="s">
        <v>44</v>
      </c>
      <c r="H87" s="138" t="s">
        <v>53</v>
      </c>
      <c r="I87" s="138" t="s">
        <v>62</v>
      </c>
      <c r="J87" s="139" t="s">
        <v>63</v>
      </c>
      <c r="K87" s="139" t="s">
        <v>64</v>
      </c>
      <c r="L87" s="139" t="s">
        <v>65</v>
      </c>
      <c r="M87" s="139" t="s">
        <v>66</v>
      </c>
    </row>
    <row r="88" spans="1:13" ht="15.75" x14ac:dyDescent="0.25">
      <c r="A88" s="137">
        <v>1</v>
      </c>
      <c r="B88" s="143">
        <v>28067</v>
      </c>
      <c r="C88" s="143">
        <v>29160</v>
      </c>
      <c r="D88" s="143">
        <v>30253</v>
      </c>
      <c r="E88" s="143">
        <v>31346</v>
      </c>
      <c r="F88" s="143">
        <v>32439</v>
      </c>
      <c r="G88" s="143">
        <v>33532</v>
      </c>
      <c r="H88" s="143">
        <v>34625</v>
      </c>
      <c r="I88" s="143">
        <v>1093</v>
      </c>
      <c r="J88" s="143">
        <v>36554</v>
      </c>
      <c r="K88" s="143">
        <v>38251</v>
      </c>
      <c r="L88" s="143">
        <v>41315</v>
      </c>
      <c r="M88" s="143">
        <v>43012</v>
      </c>
    </row>
    <row r="89" spans="1:13" ht="15.75" x14ac:dyDescent="0.25">
      <c r="A89" s="137">
        <v>2</v>
      </c>
      <c r="B89" s="143">
        <v>29017</v>
      </c>
      <c r="C89" s="143">
        <v>30168</v>
      </c>
      <c r="D89" s="143">
        <v>31319</v>
      </c>
      <c r="E89" s="143">
        <v>32470</v>
      </c>
      <c r="F89" s="143">
        <v>33621</v>
      </c>
      <c r="G89" s="143">
        <v>34772</v>
      </c>
      <c r="H89" s="143">
        <v>35923</v>
      </c>
      <c r="I89" s="143">
        <v>1151</v>
      </c>
      <c r="J89" s="143">
        <v>37962</v>
      </c>
      <c r="K89" s="143">
        <v>39758</v>
      </c>
      <c r="L89" s="143">
        <v>42909</v>
      </c>
      <c r="M89" s="143">
        <v>44703</v>
      </c>
    </row>
    <row r="90" spans="1:13" ht="15.75" x14ac:dyDescent="0.25">
      <c r="A90" s="137">
        <v>3</v>
      </c>
      <c r="B90" s="143">
        <v>30344</v>
      </c>
      <c r="C90" s="143">
        <v>31545</v>
      </c>
      <c r="D90" s="143">
        <v>32746</v>
      </c>
      <c r="E90" s="143">
        <v>33947</v>
      </c>
      <c r="F90" s="143">
        <v>35148</v>
      </c>
      <c r="G90" s="143">
        <v>36349</v>
      </c>
      <c r="H90" s="143">
        <v>37550</v>
      </c>
      <c r="I90" s="143">
        <v>1201</v>
      </c>
      <c r="J90" s="143">
        <v>39678</v>
      </c>
      <c r="K90" s="143">
        <v>41549</v>
      </c>
      <c r="L90" s="143">
        <v>44763</v>
      </c>
      <c r="M90" s="143">
        <v>46636</v>
      </c>
    </row>
    <row r="91" spans="1:13" ht="15.75" x14ac:dyDescent="0.25">
      <c r="A91" s="137">
        <v>4</v>
      </c>
      <c r="B91" s="143">
        <v>31616</v>
      </c>
      <c r="C91" s="143">
        <v>32883</v>
      </c>
      <c r="D91" s="143">
        <v>34150</v>
      </c>
      <c r="E91" s="143">
        <v>35417</v>
      </c>
      <c r="F91" s="143">
        <v>36684</v>
      </c>
      <c r="G91" s="143">
        <v>37951</v>
      </c>
      <c r="H91" s="143">
        <v>39218</v>
      </c>
      <c r="I91" s="143">
        <v>1267</v>
      </c>
      <c r="J91" s="143">
        <v>41606</v>
      </c>
      <c r="K91" s="143">
        <v>43426</v>
      </c>
      <c r="L91" s="143">
        <v>46723</v>
      </c>
      <c r="M91" s="143">
        <v>48542</v>
      </c>
    </row>
    <row r="92" spans="1:13" ht="15.75" x14ac:dyDescent="0.25">
      <c r="A92" s="137">
        <v>5</v>
      </c>
      <c r="B92" s="143">
        <v>33017</v>
      </c>
      <c r="C92" s="143">
        <v>34346</v>
      </c>
      <c r="D92" s="143">
        <v>35675</v>
      </c>
      <c r="E92" s="143">
        <v>37004</v>
      </c>
      <c r="F92" s="143">
        <v>38333</v>
      </c>
      <c r="G92" s="143">
        <v>39662</v>
      </c>
      <c r="H92" s="143">
        <v>40991</v>
      </c>
      <c r="I92" s="143">
        <v>1329</v>
      </c>
      <c r="J92" s="143">
        <v>43345</v>
      </c>
      <c r="K92" s="143">
        <v>45416</v>
      </c>
      <c r="L92" s="143">
        <v>48804</v>
      </c>
      <c r="M92" s="143">
        <v>50877</v>
      </c>
    </row>
    <row r="93" spans="1:13" ht="15.75" x14ac:dyDescent="0.25">
      <c r="A93" s="137">
        <v>6</v>
      </c>
      <c r="B93" s="143">
        <v>34639</v>
      </c>
      <c r="C93" s="143">
        <v>36040</v>
      </c>
      <c r="D93" s="143">
        <v>37441</v>
      </c>
      <c r="E93" s="143">
        <v>38842</v>
      </c>
      <c r="F93" s="143">
        <v>40243</v>
      </c>
      <c r="G93" s="143">
        <v>41644</v>
      </c>
      <c r="H93" s="143">
        <v>43045</v>
      </c>
      <c r="I93" s="143">
        <v>1401</v>
      </c>
      <c r="J93" s="143">
        <v>45526</v>
      </c>
      <c r="K93" s="143">
        <v>47707</v>
      </c>
      <c r="L93" s="143">
        <v>51195</v>
      </c>
      <c r="M93" s="143">
        <v>53376</v>
      </c>
    </row>
    <row r="94" spans="1:13" ht="15.75" x14ac:dyDescent="0.25">
      <c r="A94" s="137">
        <v>7</v>
      </c>
      <c r="B94" s="143">
        <v>36486</v>
      </c>
      <c r="C94" s="143">
        <v>37941</v>
      </c>
      <c r="D94" s="143">
        <v>39396</v>
      </c>
      <c r="E94" s="143">
        <v>40851</v>
      </c>
      <c r="F94" s="143">
        <v>42306</v>
      </c>
      <c r="G94" s="143">
        <v>43761</v>
      </c>
      <c r="H94" s="143">
        <v>45216</v>
      </c>
      <c r="I94" s="143">
        <v>1455</v>
      </c>
      <c r="J94" s="143">
        <v>47796</v>
      </c>
      <c r="K94" s="143">
        <v>50063</v>
      </c>
      <c r="L94" s="143">
        <v>53621</v>
      </c>
      <c r="M94" s="143">
        <v>55887</v>
      </c>
    </row>
    <row r="95" spans="1:13" ht="15.75" x14ac:dyDescent="0.25">
      <c r="A95" s="137">
        <v>8</v>
      </c>
      <c r="B95" s="143">
        <v>38429</v>
      </c>
      <c r="C95" s="143">
        <v>39941</v>
      </c>
      <c r="D95" s="143">
        <v>41453</v>
      </c>
      <c r="E95" s="143">
        <v>42965</v>
      </c>
      <c r="F95" s="143">
        <v>44477</v>
      </c>
      <c r="G95" s="143">
        <v>45989</v>
      </c>
      <c r="H95" s="143">
        <v>47501</v>
      </c>
      <c r="I95" s="143">
        <v>1512</v>
      </c>
      <c r="J95" s="143">
        <v>50184</v>
      </c>
      <c r="K95" s="143">
        <v>52537</v>
      </c>
      <c r="L95" s="143">
        <v>56173</v>
      </c>
      <c r="M95" s="143">
        <v>58532</v>
      </c>
    </row>
    <row r="96" spans="1:13" ht="15.75" x14ac:dyDescent="0.25">
      <c r="A96" s="137">
        <v>9</v>
      </c>
      <c r="B96" s="143">
        <v>40463</v>
      </c>
      <c r="C96" s="143">
        <v>42041</v>
      </c>
      <c r="D96" s="143">
        <v>43619</v>
      </c>
      <c r="E96" s="143">
        <v>45197</v>
      </c>
      <c r="F96" s="143">
        <v>46775</v>
      </c>
      <c r="G96" s="143">
        <v>48353</v>
      </c>
      <c r="H96" s="143">
        <v>49931</v>
      </c>
      <c r="I96" s="143">
        <v>1578</v>
      </c>
      <c r="J96" s="143">
        <v>52734</v>
      </c>
      <c r="K96" s="143">
        <v>55193</v>
      </c>
      <c r="L96" s="143">
        <v>58926</v>
      </c>
      <c r="M96" s="143">
        <v>61391</v>
      </c>
    </row>
    <row r="97" spans="1:13" ht="15.75" x14ac:dyDescent="0.25">
      <c r="A97" s="137">
        <v>10</v>
      </c>
      <c r="B97" s="143">
        <v>42648</v>
      </c>
      <c r="C97" s="143">
        <v>44308</v>
      </c>
      <c r="D97" s="143">
        <v>45968</v>
      </c>
      <c r="E97" s="143">
        <v>47628</v>
      </c>
      <c r="F97" s="143">
        <v>49288</v>
      </c>
      <c r="G97" s="143">
        <v>50948</v>
      </c>
      <c r="H97" s="143">
        <v>52608</v>
      </c>
      <c r="I97" s="143">
        <v>1660</v>
      </c>
      <c r="J97" s="143">
        <v>55541</v>
      </c>
      <c r="K97" s="143">
        <v>58123</v>
      </c>
      <c r="L97" s="143">
        <v>61953</v>
      </c>
      <c r="M97" s="143">
        <v>64536</v>
      </c>
    </row>
    <row r="98" spans="1:13" ht="15.75" x14ac:dyDescent="0.25">
      <c r="A98" s="137">
        <v>11</v>
      </c>
      <c r="B98" s="143">
        <v>45048</v>
      </c>
      <c r="C98" s="143">
        <v>46775</v>
      </c>
      <c r="D98" s="143">
        <v>48502</v>
      </c>
      <c r="E98" s="143">
        <v>50229</v>
      </c>
      <c r="F98" s="143">
        <v>51956</v>
      </c>
      <c r="G98" s="143">
        <v>53683</v>
      </c>
      <c r="H98" s="143">
        <v>55410</v>
      </c>
      <c r="I98" s="143">
        <v>1727</v>
      </c>
      <c r="J98" s="143">
        <v>58463</v>
      </c>
      <c r="K98" s="143">
        <v>61153</v>
      </c>
      <c r="L98" s="143">
        <v>65079</v>
      </c>
      <c r="M98" s="143">
        <v>67768</v>
      </c>
    </row>
    <row r="99" spans="1:13" ht="15.75" x14ac:dyDescent="0.25">
      <c r="A99" s="137">
        <v>12</v>
      </c>
      <c r="B99" s="143">
        <v>47440</v>
      </c>
      <c r="C99" s="143">
        <v>49243</v>
      </c>
      <c r="D99" s="143">
        <v>51046</v>
      </c>
      <c r="E99" s="143">
        <v>52849</v>
      </c>
      <c r="F99" s="143">
        <v>54652</v>
      </c>
      <c r="G99" s="143">
        <v>56455</v>
      </c>
      <c r="H99" s="143">
        <v>58258</v>
      </c>
      <c r="I99" s="143">
        <v>1803</v>
      </c>
      <c r="J99" s="143">
        <v>61455</v>
      </c>
      <c r="K99" s="143">
        <v>64267</v>
      </c>
      <c r="L99" s="143">
        <v>68299</v>
      </c>
      <c r="M99" s="143">
        <v>71110</v>
      </c>
    </row>
    <row r="100" spans="1:13" ht="15.75" x14ac:dyDescent="0.25">
      <c r="A100" s="137">
        <v>13</v>
      </c>
      <c r="B100" s="143">
        <v>50153</v>
      </c>
      <c r="C100" s="143">
        <v>52034</v>
      </c>
      <c r="D100" s="143">
        <v>53915</v>
      </c>
      <c r="E100" s="143">
        <v>55796</v>
      </c>
      <c r="F100" s="143">
        <v>57677</v>
      </c>
      <c r="G100" s="143">
        <v>59558</v>
      </c>
      <c r="H100" s="143">
        <v>61439</v>
      </c>
      <c r="I100" s="143">
        <v>1881</v>
      </c>
      <c r="J100" s="143">
        <v>64769</v>
      </c>
      <c r="K100" s="143">
        <v>67697</v>
      </c>
      <c r="L100" s="143">
        <v>71835</v>
      </c>
      <c r="M100" s="143">
        <v>74760</v>
      </c>
    </row>
    <row r="101" spans="1:13" ht="15.75" x14ac:dyDescent="0.25">
      <c r="A101" s="137">
        <v>14</v>
      </c>
      <c r="B101" s="143">
        <v>52919</v>
      </c>
      <c r="C101" s="143">
        <v>54891</v>
      </c>
      <c r="D101" s="143">
        <v>56863</v>
      </c>
      <c r="E101" s="143">
        <v>58835</v>
      </c>
      <c r="F101" s="143">
        <v>60807</v>
      </c>
      <c r="G101" s="143">
        <v>62779</v>
      </c>
      <c r="H101" s="143">
        <v>64751</v>
      </c>
      <c r="I101" s="143">
        <v>1972</v>
      </c>
      <c r="J101" s="143">
        <v>68238</v>
      </c>
      <c r="K101" s="143">
        <v>71308</v>
      </c>
      <c r="L101" s="143">
        <v>75563</v>
      </c>
      <c r="M101" s="143">
        <v>78631</v>
      </c>
    </row>
    <row r="102" spans="1:13" ht="15.75" x14ac:dyDescent="0.25">
      <c r="A102" s="137">
        <v>15</v>
      </c>
      <c r="B102" s="143">
        <v>55849</v>
      </c>
      <c r="C102" s="143">
        <v>57899</v>
      </c>
      <c r="D102" s="143">
        <v>59949</v>
      </c>
      <c r="E102" s="143">
        <v>61999</v>
      </c>
      <c r="F102" s="143">
        <v>64049</v>
      </c>
      <c r="G102" s="143">
        <v>66099</v>
      </c>
      <c r="H102" s="143">
        <v>68149</v>
      </c>
      <c r="I102" s="143">
        <v>2050</v>
      </c>
      <c r="J102" s="143">
        <v>71782</v>
      </c>
      <c r="K102" s="143">
        <v>74978</v>
      </c>
      <c r="L102" s="143">
        <v>79344</v>
      </c>
      <c r="M102" s="143">
        <v>82540</v>
      </c>
    </row>
    <row r="103" spans="1:13" ht="15.75" x14ac:dyDescent="0.25">
      <c r="A103" s="137">
        <v>16</v>
      </c>
      <c r="B103" s="143">
        <v>58886</v>
      </c>
      <c r="C103" s="143">
        <v>61029</v>
      </c>
      <c r="D103" s="143">
        <v>63172</v>
      </c>
      <c r="E103" s="143">
        <v>65315</v>
      </c>
      <c r="F103" s="143">
        <v>67458</v>
      </c>
      <c r="G103" s="143">
        <v>69601</v>
      </c>
      <c r="H103" s="143">
        <v>71744</v>
      </c>
      <c r="I103" s="143">
        <v>2143</v>
      </c>
      <c r="J103" s="143">
        <v>75540</v>
      </c>
      <c r="K103" s="143">
        <v>78881</v>
      </c>
      <c r="L103" s="143">
        <v>83374</v>
      </c>
      <c r="M103" s="143">
        <v>86714</v>
      </c>
    </row>
    <row r="104" spans="1:13" ht="15.75" x14ac:dyDescent="0.25">
      <c r="A104" s="137">
        <v>17</v>
      </c>
      <c r="B104" s="143">
        <v>62075</v>
      </c>
      <c r="C104" s="143">
        <v>64335</v>
      </c>
      <c r="D104" s="143">
        <v>66595</v>
      </c>
      <c r="E104" s="143">
        <v>68855</v>
      </c>
      <c r="F104" s="143">
        <v>71115</v>
      </c>
      <c r="G104" s="143">
        <v>73375</v>
      </c>
      <c r="H104" s="143">
        <v>75635</v>
      </c>
      <c r="I104" s="143">
        <v>2260</v>
      </c>
      <c r="J104" s="143">
        <v>79629</v>
      </c>
      <c r="K104" s="143">
        <v>83146</v>
      </c>
      <c r="L104" s="143">
        <v>87790</v>
      </c>
      <c r="M104" s="143">
        <v>91305</v>
      </c>
    </row>
    <row r="105" spans="1:13" ht="15.75" x14ac:dyDescent="0.25">
      <c r="A105" s="137">
        <v>18</v>
      </c>
      <c r="B105" s="143">
        <v>65491</v>
      </c>
      <c r="C105" s="143">
        <v>67862</v>
      </c>
      <c r="D105" s="143">
        <v>70233</v>
      </c>
      <c r="E105" s="143">
        <v>72604</v>
      </c>
      <c r="F105" s="143">
        <v>74975</v>
      </c>
      <c r="G105" s="143">
        <v>77346</v>
      </c>
      <c r="H105" s="143">
        <v>79717</v>
      </c>
      <c r="I105" s="143">
        <v>2371</v>
      </c>
      <c r="J105" s="143">
        <v>83917</v>
      </c>
      <c r="K105" s="143">
        <v>87616</v>
      </c>
      <c r="L105" s="143">
        <v>92417</v>
      </c>
      <c r="M105" s="143">
        <v>96112</v>
      </c>
    </row>
    <row r="106" spans="1:13" ht="15.75" x14ac:dyDescent="0.25">
      <c r="A106" s="137">
        <v>19</v>
      </c>
      <c r="B106" s="143">
        <v>68954</v>
      </c>
      <c r="C106" s="143">
        <v>71432</v>
      </c>
      <c r="D106" s="143">
        <v>73910</v>
      </c>
      <c r="E106" s="143">
        <v>76388</v>
      </c>
      <c r="F106" s="143">
        <v>78866</v>
      </c>
      <c r="G106" s="143">
        <v>81344</v>
      </c>
      <c r="H106" s="143">
        <v>83822</v>
      </c>
      <c r="I106" s="143">
        <v>2478</v>
      </c>
      <c r="J106" s="143">
        <v>88207</v>
      </c>
      <c r="K106" s="143">
        <v>92064</v>
      </c>
      <c r="L106" s="143">
        <v>97004</v>
      </c>
      <c r="M106" s="143">
        <v>100864</v>
      </c>
    </row>
    <row r="107" spans="1:13" ht="15.75" x14ac:dyDescent="0.25">
      <c r="A107" s="137">
        <v>20</v>
      </c>
      <c r="B107" s="143">
        <v>72386</v>
      </c>
      <c r="C107" s="143">
        <v>74976</v>
      </c>
      <c r="D107" s="143">
        <v>77566</v>
      </c>
      <c r="E107" s="143">
        <v>80156</v>
      </c>
      <c r="F107" s="143">
        <v>82746</v>
      </c>
      <c r="G107" s="143">
        <v>85336</v>
      </c>
      <c r="H107" s="143">
        <v>87926</v>
      </c>
      <c r="I107" s="143">
        <v>2590</v>
      </c>
      <c r="J107" s="143">
        <v>92513</v>
      </c>
      <c r="K107" s="143">
        <v>96552</v>
      </c>
      <c r="L107" s="143">
        <v>101649</v>
      </c>
      <c r="M107" s="143">
        <v>105686</v>
      </c>
    </row>
    <row r="108" spans="1:13" ht="15.75" x14ac:dyDescent="0.25">
      <c r="A108" s="137">
        <v>21</v>
      </c>
      <c r="B108" s="143">
        <v>76169</v>
      </c>
      <c r="C108" s="143">
        <v>78867</v>
      </c>
      <c r="D108" s="143">
        <v>81565</v>
      </c>
      <c r="E108" s="143">
        <v>84263</v>
      </c>
      <c r="F108" s="143">
        <v>86961</v>
      </c>
      <c r="G108" s="143">
        <v>89659</v>
      </c>
      <c r="H108" s="143">
        <v>92357</v>
      </c>
      <c r="I108" s="143">
        <v>2698</v>
      </c>
      <c r="J108" s="143">
        <v>97139</v>
      </c>
      <c r="K108" s="143">
        <v>101349</v>
      </c>
      <c r="L108" s="143">
        <v>106593</v>
      </c>
      <c r="M108" s="143">
        <v>110803</v>
      </c>
    </row>
    <row r="109" spans="1:13" ht="15.75" x14ac:dyDescent="0.25">
      <c r="A109" s="137">
        <v>22</v>
      </c>
      <c r="B109" s="143">
        <v>80130</v>
      </c>
      <c r="C109" s="143">
        <v>82988</v>
      </c>
      <c r="D109" s="143">
        <v>85846</v>
      </c>
      <c r="E109" s="143">
        <v>88704</v>
      </c>
      <c r="F109" s="143">
        <v>91562</v>
      </c>
      <c r="G109" s="143">
        <v>94420</v>
      </c>
      <c r="H109" s="143">
        <v>97278</v>
      </c>
      <c r="I109" s="143">
        <v>2858</v>
      </c>
      <c r="J109" s="143">
        <v>102336</v>
      </c>
      <c r="K109" s="143">
        <v>106785</v>
      </c>
      <c r="L109" s="143">
        <v>112241</v>
      </c>
      <c r="M109" s="143">
        <v>116692</v>
      </c>
    </row>
    <row r="110" spans="1:13" ht="15.75" x14ac:dyDescent="0.25">
      <c r="A110" s="137">
        <v>23</v>
      </c>
      <c r="B110" s="143">
        <v>84356</v>
      </c>
      <c r="C110" s="143">
        <v>87293</v>
      </c>
      <c r="D110" s="143">
        <v>90230</v>
      </c>
      <c r="E110" s="143">
        <v>93167</v>
      </c>
      <c r="F110" s="143">
        <v>96104</v>
      </c>
      <c r="G110" s="143">
        <v>99041</v>
      </c>
      <c r="H110" s="143">
        <v>101978</v>
      </c>
      <c r="I110" s="143">
        <v>2937</v>
      </c>
      <c r="J110" s="143">
        <v>107189</v>
      </c>
      <c r="K110" s="143">
        <v>111775</v>
      </c>
      <c r="L110" s="143">
        <v>117345</v>
      </c>
      <c r="M110" s="143">
        <v>121930</v>
      </c>
    </row>
    <row r="111" spans="1:13" ht="15.75" x14ac:dyDescent="0.25">
      <c r="A111" s="137">
        <v>24</v>
      </c>
      <c r="B111" s="143">
        <v>88805</v>
      </c>
      <c r="C111" s="143">
        <v>91852</v>
      </c>
      <c r="D111" s="143">
        <v>94899</v>
      </c>
      <c r="E111" s="143">
        <v>97946</v>
      </c>
      <c r="F111" s="143">
        <v>100993</v>
      </c>
      <c r="G111" s="143">
        <v>104040</v>
      </c>
      <c r="H111" s="143">
        <v>107087</v>
      </c>
      <c r="I111" s="143">
        <v>3047</v>
      </c>
      <c r="J111" s="143">
        <v>112487</v>
      </c>
      <c r="K111" s="143">
        <v>117239</v>
      </c>
      <c r="L111" s="143">
        <v>122959</v>
      </c>
      <c r="M111" s="143">
        <v>127711</v>
      </c>
    </row>
    <row r="112" spans="1:13" ht="15.75" x14ac:dyDescent="0.25">
      <c r="A112" s="137">
        <v>25</v>
      </c>
      <c r="B112" s="143">
        <v>93642</v>
      </c>
      <c r="C112" s="143">
        <v>96822</v>
      </c>
      <c r="D112" s="143">
        <v>100002</v>
      </c>
      <c r="E112" s="143">
        <v>103182</v>
      </c>
      <c r="F112" s="143">
        <v>106362</v>
      </c>
      <c r="G112" s="143">
        <v>109542</v>
      </c>
      <c r="H112" s="143">
        <v>112722</v>
      </c>
      <c r="I112" s="143">
        <v>3180</v>
      </c>
      <c r="J112" s="143">
        <v>118352</v>
      </c>
      <c r="K112" s="143">
        <v>123313</v>
      </c>
      <c r="L112" s="143">
        <v>129204</v>
      </c>
      <c r="M112" s="143">
        <v>134160</v>
      </c>
    </row>
  </sheetData>
  <pageMargins left="0.7" right="0.7" top="0.75" bottom="0.75" header="0.3" footer="0.3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87"/>
  <sheetViews>
    <sheetView zoomScaleNormal="100" workbookViewId="0">
      <selection activeCell="A39" sqref="A39:M39"/>
    </sheetView>
  </sheetViews>
  <sheetFormatPr defaultColWidth="9.140625" defaultRowHeight="15" x14ac:dyDescent="0.25"/>
  <cols>
    <col min="1" max="1" width="8.42578125" style="66" customWidth="1"/>
    <col min="2" max="2" width="13" style="66" customWidth="1"/>
    <col min="3" max="3" width="12.28515625" style="66" customWidth="1"/>
    <col min="4" max="8" width="15.5703125" style="66" bestFit="1" customWidth="1"/>
    <col min="9" max="9" width="12.85546875" style="66" bestFit="1" customWidth="1"/>
    <col min="10" max="13" width="15.5703125" style="66" bestFit="1" customWidth="1"/>
    <col min="14" max="16384" width="9.140625" style="65"/>
  </cols>
  <sheetData>
    <row r="1" spans="1:16" ht="15" customHeight="1" x14ac:dyDescent="0.25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74"/>
      <c r="O1" s="74"/>
      <c r="P1" s="74"/>
    </row>
    <row r="2" spans="1:16" ht="32.25" thickBot="1" x14ac:dyDescent="0.3">
      <c r="A2" s="149" t="s">
        <v>39</v>
      </c>
      <c r="B2" s="149" t="s">
        <v>52</v>
      </c>
      <c r="C2" s="149" t="s">
        <v>40</v>
      </c>
      <c r="D2" s="149" t="s">
        <v>41</v>
      </c>
      <c r="E2" s="149" t="s">
        <v>42</v>
      </c>
      <c r="F2" s="149" t="s">
        <v>43</v>
      </c>
      <c r="G2" s="149" t="s">
        <v>44</v>
      </c>
      <c r="H2" s="149" t="s">
        <v>53</v>
      </c>
      <c r="I2" s="149" t="s">
        <v>62</v>
      </c>
      <c r="J2" s="150" t="s">
        <v>63</v>
      </c>
      <c r="K2" s="150" t="s">
        <v>64</v>
      </c>
      <c r="L2" s="150" t="s">
        <v>65</v>
      </c>
      <c r="M2" s="150" t="s">
        <v>66</v>
      </c>
    </row>
    <row r="3" spans="1:16" s="73" customFormat="1" ht="15.75" x14ac:dyDescent="0.25">
      <c r="A3" s="151">
        <v>1</v>
      </c>
      <c r="B3" s="152">
        <v>31025</v>
      </c>
      <c r="C3" s="152">
        <v>32117</v>
      </c>
      <c r="D3" s="152">
        <v>33209</v>
      </c>
      <c r="E3" s="152">
        <v>34301</v>
      </c>
      <c r="F3" s="152">
        <v>35393</v>
      </c>
      <c r="G3" s="152">
        <v>36485</v>
      </c>
      <c r="H3" s="152">
        <v>37577</v>
      </c>
      <c r="I3" s="152">
        <v>1092</v>
      </c>
      <c r="J3" s="152">
        <v>39208</v>
      </c>
      <c r="K3" s="152">
        <v>40838</v>
      </c>
      <c r="L3" s="152">
        <v>43999</v>
      </c>
      <c r="M3" s="152">
        <v>45631</v>
      </c>
    </row>
    <row r="4" spans="1:16" s="73" customFormat="1" ht="15.75" x14ac:dyDescent="0.25">
      <c r="A4" s="151">
        <v>2</v>
      </c>
      <c r="B4" s="152">
        <v>31976</v>
      </c>
      <c r="C4" s="152">
        <v>33126</v>
      </c>
      <c r="D4" s="152">
        <v>34276</v>
      </c>
      <c r="E4" s="152">
        <v>35426</v>
      </c>
      <c r="F4" s="152">
        <v>36576</v>
      </c>
      <c r="G4" s="152">
        <v>37726</v>
      </c>
      <c r="H4" s="152">
        <v>38876</v>
      </c>
      <c r="I4" s="152">
        <v>1150</v>
      </c>
      <c r="J4" s="152">
        <v>40602</v>
      </c>
      <c r="K4" s="152">
        <v>42328</v>
      </c>
      <c r="L4" s="152">
        <v>45580</v>
      </c>
      <c r="M4" s="152">
        <v>47309</v>
      </c>
    </row>
    <row r="5" spans="1:16" s="73" customFormat="1" ht="15.75" x14ac:dyDescent="0.25">
      <c r="A5" s="151">
        <v>3</v>
      </c>
      <c r="B5" s="152">
        <v>33300</v>
      </c>
      <c r="C5" s="152">
        <v>34500</v>
      </c>
      <c r="D5" s="152">
        <v>35700</v>
      </c>
      <c r="E5" s="152">
        <v>36900</v>
      </c>
      <c r="F5" s="152">
        <v>38100</v>
      </c>
      <c r="G5" s="152">
        <v>39300</v>
      </c>
      <c r="H5" s="152">
        <v>40500</v>
      </c>
      <c r="I5" s="152">
        <v>1200</v>
      </c>
      <c r="J5" s="152">
        <v>42300</v>
      </c>
      <c r="K5" s="152">
        <v>44100</v>
      </c>
      <c r="L5" s="152">
        <v>47429</v>
      </c>
      <c r="M5" s="152">
        <v>49230</v>
      </c>
    </row>
    <row r="6" spans="1:16" s="73" customFormat="1" ht="15" customHeight="1" x14ac:dyDescent="0.25">
      <c r="A6" s="151">
        <v>4</v>
      </c>
      <c r="B6" s="152">
        <v>34574</v>
      </c>
      <c r="C6" s="152">
        <v>35840</v>
      </c>
      <c r="D6" s="152">
        <v>37106</v>
      </c>
      <c r="E6" s="152">
        <v>38372</v>
      </c>
      <c r="F6" s="152">
        <v>39638</v>
      </c>
      <c r="G6" s="152">
        <v>40904</v>
      </c>
      <c r="H6" s="152">
        <v>42170</v>
      </c>
      <c r="I6" s="152">
        <v>1266</v>
      </c>
      <c r="J6" s="152">
        <v>44064</v>
      </c>
      <c r="K6" s="152">
        <v>45959</v>
      </c>
      <c r="L6" s="152">
        <v>49378</v>
      </c>
      <c r="M6" s="152">
        <v>51268</v>
      </c>
    </row>
    <row r="7" spans="1:16" s="73" customFormat="1" ht="15.75" x14ac:dyDescent="0.25">
      <c r="A7" s="151">
        <v>5</v>
      </c>
      <c r="B7" s="152">
        <v>35977</v>
      </c>
      <c r="C7" s="152">
        <v>37307</v>
      </c>
      <c r="D7" s="152">
        <v>38637</v>
      </c>
      <c r="E7" s="152">
        <v>39967</v>
      </c>
      <c r="F7" s="152">
        <v>41297</v>
      </c>
      <c r="G7" s="152">
        <v>42627</v>
      </c>
      <c r="H7" s="152">
        <v>43957</v>
      </c>
      <c r="I7" s="152">
        <v>1330</v>
      </c>
      <c r="J7" s="152">
        <v>45949</v>
      </c>
      <c r="K7" s="152">
        <v>47941</v>
      </c>
      <c r="L7" s="152">
        <v>51460</v>
      </c>
      <c r="M7" s="152">
        <v>53452</v>
      </c>
    </row>
    <row r="8" spans="1:16" s="73" customFormat="1" ht="15.75" x14ac:dyDescent="0.25">
      <c r="A8" s="151">
        <v>6</v>
      </c>
      <c r="B8" s="152">
        <v>37600</v>
      </c>
      <c r="C8" s="152">
        <v>38998</v>
      </c>
      <c r="D8" s="152">
        <v>40396</v>
      </c>
      <c r="E8" s="152">
        <v>41794</v>
      </c>
      <c r="F8" s="152">
        <v>43192</v>
      </c>
      <c r="G8" s="152">
        <v>44590</v>
      </c>
      <c r="H8" s="152">
        <v>45988</v>
      </c>
      <c r="I8" s="152">
        <v>1398</v>
      </c>
      <c r="J8" s="152">
        <v>48086</v>
      </c>
      <c r="K8" s="152">
        <v>50184</v>
      </c>
      <c r="L8" s="152">
        <v>53811</v>
      </c>
      <c r="M8" s="152">
        <v>55911</v>
      </c>
    </row>
    <row r="9" spans="1:16" s="73" customFormat="1" ht="15.75" x14ac:dyDescent="0.25">
      <c r="A9" s="151">
        <v>7</v>
      </c>
      <c r="B9" s="152">
        <v>39445</v>
      </c>
      <c r="C9" s="152">
        <v>40902</v>
      </c>
      <c r="D9" s="152">
        <v>42359</v>
      </c>
      <c r="E9" s="152">
        <v>43816</v>
      </c>
      <c r="F9" s="152">
        <v>45273</v>
      </c>
      <c r="G9" s="152">
        <v>46730</v>
      </c>
      <c r="H9" s="152">
        <v>48187</v>
      </c>
      <c r="I9" s="152">
        <v>1457</v>
      </c>
      <c r="J9" s="152">
        <v>50368</v>
      </c>
      <c r="K9" s="152">
        <v>52549</v>
      </c>
      <c r="L9" s="152">
        <v>56258</v>
      </c>
      <c r="M9" s="152">
        <v>58439</v>
      </c>
    </row>
    <row r="10" spans="1:16" s="73" customFormat="1" ht="15.75" x14ac:dyDescent="0.25">
      <c r="A10" s="151">
        <v>8</v>
      </c>
      <c r="B10" s="152">
        <v>41391</v>
      </c>
      <c r="C10" s="152">
        <v>42904</v>
      </c>
      <c r="D10" s="152">
        <v>44417</v>
      </c>
      <c r="E10" s="152">
        <v>45930</v>
      </c>
      <c r="F10" s="152">
        <v>47443</v>
      </c>
      <c r="G10" s="152">
        <v>48956</v>
      </c>
      <c r="H10" s="152">
        <v>50469</v>
      </c>
      <c r="I10" s="152">
        <v>1513</v>
      </c>
      <c r="J10" s="152">
        <v>52735</v>
      </c>
      <c r="K10" s="152">
        <v>55000</v>
      </c>
      <c r="L10" s="152">
        <v>58795</v>
      </c>
      <c r="M10" s="152">
        <v>61065</v>
      </c>
    </row>
    <row r="11" spans="1:16" s="73" customFormat="1" ht="15.75" x14ac:dyDescent="0.25">
      <c r="A11" s="151">
        <v>9</v>
      </c>
      <c r="B11" s="152">
        <v>43421</v>
      </c>
      <c r="C11" s="152">
        <v>44998</v>
      </c>
      <c r="D11" s="152">
        <v>46575</v>
      </c>
      <c r="E11" s="152">
        <v>48152</v>
      </c>
      <c r="F11" s="152">
        <v>49729</v>
      </c>
      <c r="G11" s="152">
        <v>51306</v>
      </c>
      <c r="H11" s="152">
        <v>52883</v>
      </c>
      <c r="I11" s="152">
        <v>1577</v>
      </c>
      <c r="J11" s="152">
        <v>55255</v>
      </c>
      <c r="K11" s="152">
        <v>57624</v>
      </c>
      <c r="L11" s="152">
        <v>61520</v>
      </c>
      <c r="M11" s="152">
        <v>63887</v>
      </c>
    </row>
    <row r="12" spans="1:16" s="73" customFormat="1" ht="15.75" x14ac:dyDescent="0.25">
      <c r="A12" s="151">
        <v>10</v>
      </c>
      <c r="B12" s="152">
        <v>45607</v>
      </c>
      <c r="C12" s="152">
        <v>47267</v>
      </c>
      <c r="D12" s="152">
        <v>48927</v>
      </c>
      <c r="E12" s="152">
        <v>50587</v>
      </c>
      <c r="F12" s="152">
        <v>52247</v>
      </c>
      <c r="G12" s="152">
        <v>53907</v>
      </c>
      <c r="H12" s="152">
        <v>55567</v>
      </c>
      <c r="I12" s="152">
        <v>1660</v>
      </c>
      <c r="J12" s="152">
        <v>58051</v>
      </c>
      <c r="K12" s="152">
        <v>60533</v>
      </c>
      <c r="L12" s="152">
        <v>64541</v>
      </c>
      <c r="M12" s="152">
        <v>67025</v>
      </c>
    </row>
    <row r="13" spans="1:16" s="73" customFormat="1" ht="15.75" x14ac:dyDescent="0.25">
      <c r="A13" s="151">
        <v>11</v>
      </c>
      <c r="B13" s="152">
        <v>48007</v>
      </c>
      <c r="C13" s="152">
        <v>49734</v>
      </c>
      <c r="D13" s="152">
        <v>51461</v>
      </c>
      <c r="E13" s="152">
        <v>53188</v>
      </c>
      <c r="F13" s="152">
        <v>54915</v>
      </c>
      <c r="G13" s="152">
        <v>56642</v>
      </c>
      <c r="H13" s="152">
        <v>58369</v>
      </c>
      <c r="I13" s="152">
        <v>1727</v>
      </c>
      <c r="J13" s="152">
        <v>60954</v>
      </c>
      <c r="K13" s="152">
        <v>63535</v>
      </c>
      <c r="L13" s="152">
        <v>67652</v>
      </c>
      <c r="M13" s="152">
        <v>70238</v>
      </c>
    </row>
    <row r="14" spans="1:16" s="73" customFormat="1" ht="15.75" x14ac:dyDescent="0.25">
      <c r="A14" s="151">
        <v>12</v>
      </c>
      <c r="B14" s="152">
        <v>50398</v>
      </c>
      <c r="C14" s="152">
        <v>52200</v>
      </c>
      <c r="D14" s="152">
        <v>54002</v>
      </c>
      <c r="E14" s="152">
        <v>55804</v>
      </c>
      <c r="F14" s="152">
        <v>57606</v>
      </c>
      <c r="G14" s="152">
        <v>59408</v>
      </c>
      <c r="H14" s="152">
        <v>61210</v>
      </c>
      <c r="I14" s="152">
        <v>1802</v>
      </c>
      <c r="J14" s="152">
        <v>63914</v>
      </c>
      <c r="K14" s="152">
        <v>66618</v>
      </c>
      <c r="L14" s="152">
        <v>70852</v>
      </c>
      <c r="M14" s="152">
        <v>73556</v>
      </c>
    </row>
    <row r="15" spans="1:16" s="73" customFormat="1" ht="15.75" x14ac:dyDescent="0.25">
      <c r="A15" s="151">
        <v>13</v>
      </c>
      <c r="B15" s="152">
        <v>53110</v>
      </c>
      <c r="C15" s="152">
        <v>54992</v>
      </c>
      <c r="D15" s="152">
        <v>56874</v>
      </c>
      <c r="E15" s="152">
        <v>58756</v>
      </c>
      <c r="F15" s="152">
        <v>60638</v>
      </c>
      <c r="G15" s="152">
        <v>62520</v>
      </c>
      <c r="H15" s="152">
        <v>64402</v>
      </c>
      <c r="I15" s="152">
        <v>1882</v>
      </c>
      <c r="J15" s="152">
        <v>67218</v>
      </c>
      <c r="K15" s="152">
        <v>70034</v>
      </c>
      <c r="L15" s="152">
        <v>74382</v>
      </c>
      <c r="M15" s="152">
        <v>77198</v>
      </c>
    </row>
    <row r="16" spans="1:16" s="73" customFormat="1" ht="15.75" x14ac:dyDescent="0.25">
      <c r="A16" s="151">
        <v>14</v>
      </c>
      <c r="B16" s="152">
        <v>55877</v>
      </c>
      <c r="C16" s="152">
        <v>57851</v>
      </c>
      <c r="D16" s="152">
        <v>59825</v>
      </c>
      <c r="E16" s="152">
        <v>61799</v>
      </c>
      <c r="F16" s="152">
        <v>63773</v>
      </c>
      <c r="G16" s="152">
        <v>65747</v>
      </c>
      <c r="H16" s="152">
        <v>67721</v>
      </c>
      <c r="I16" s="152">
        <v>1974</v>
      </c>
      <c r="J16" s="152">
        <v>70672</v>
      </c>
      <c r="K16" s="152">
        <v>73621</v>
      </c>
      <c r="L16" s="152">
        <v>78104</v>
      </c>
      <c r="M16" s="152">
        <v>81054</v>
      </c>
    </row>
    <row r="17" spans="1:13" s="73" customFormat="1" ht="15.75" x14ac:dyDescent="0.25">
      <c r="A17" s="151">
        <v>15</v>
      </c>
      <c r="B17" s="152">
        <v>58804</v>
      </c>
      <c r="C17" s="152">
        <v>60857</v>
      </c>
      <c r="D17" s="152">
        <v>62910</v>
      </c>
      <c r="E17" s="152">
        <v>64963</v>
      </c>
      <c r="F17" s="152">
        <v>67016</v>
      </c>
      <c r="G17" s="152">
        <v>69069</v>
      </c>
      <c r="H17" s="152">
        <v>71122</v>
      </c>
      <c r="I17" s="152">
        <v>2053</v>
      </c>
      <c r="J17" s="152">
        <v>74196</v>
      </c>
      <c r="K17" s="152">
        <v>77270</v>
      </c>
      <c r="L17" s="152">
        <v>81874</v>
      </c>
      <c r="M17" s="152">
        <v>84946</v>
      </c>
    </row>
    <row r="18" spans="1:13" s="73" customFormat="1" ht="15.75" x14ac:dyDescent="0.25">
      <c r="A18" s="151">
        <v>16</v>
      </c>
      <c r="B18" s="152">
        <v>61841</v>
      </c>
      <c r="C18" s="152">
        <v>63985</v>
      </c>
      <c r="D18" s="152">
        <v>66129</v>
      </c>
      <c r="E18" s="152">
        <v>68273</v>
      </c>
      <c r="F18" s="152">
        <v>70417</v>
      </c>
      <c r="G18" s="152">
        <v>72561</v>
      </c>
      <c r="H18" s="152">
        <v>74705</v>
      </c>
      <c r="I18" s="152">
        <v>2144</v>
      </c>
      <c r="J18" s="152">
        <v>77919</v>
      </c>
      <c r="K18" s="152">
        <v>81133</v>
      </c>
      <c r="L18" s="152">
        <v>85871</v>
      </c>
      <c r="M18" s="152">
        <v>89082</v>
      </c>
    </row>
    <row r="19" spans="1:13" s="73" customFormat="1" ht="15.75" x14ac:dyDescent="0.25">
      <c r="A19" s="151">
        <v>17</v>
      </c>
      <c r="B19" s="152">
        <v>65036</v>
      </c>
      <c r="C19" s="152">
        <v>67295</v>
      </c>
      <c r="D19" s="152">
        <v>69554</v>
      </c>
      <c r="E19" s="152">
        <v>71813</v>
      </c>
      <c r="F19" s="152">
        <v>74072</v>
      </c>
      <c r="G19" s="152">
        <v>76331</v>
      </c>
      <c r="H19" s="152">
        <v>78590</v>
      </c>
      <c r="I19" s="152">
        <v>2259</v>
      </c>
      <c r="J19" s="152">
        <v>81970</v>
      </c>
      <c r="K19" s="152">
        <v>85351</v>
      </c>
      <c r="L19" s="152">
        <v>90260</v>
      </c>
      <c r="M19" s="152">
        <v>93641</v>
      </c>
    </row>
    <row r="20" spans="1:13" s="73" customFormat="1" ht="15.75" x14ac:dyDescent="0.25">
      <c r="A20" s="151">
        <v>18</v>
      </c>
      <c r="B20" s="152">
        <v>68451</v>
      </c>
      <c r="C20" s="152">
        <v>70823</v>
      </c>
      <c r="D20" s="152">
        <v>73195</v>
      </c>
      <c r="E20" s="152">
        <v>75567</v>
      </c>
      <c r="F20" s="152">
        <v>77939</v>
      </c>
      <c r="G20" s="152">
        <v>80311</v>
      </c>
      <c r="H20" s="152">
        <v>82683</v>
      </c>
      <c r="I20" s="152">
        <v>2372</v>
      </c>
      <c r="J20" s="152">
        <v>86236</v>
      </c>
      <c r="K20" s="152">
        <v>89789</v>
      </c>
      <c r="L20" s="152">
        <v>94875</v>
      </c>
      <c r="M20" s="152">
        <v>98432</v>
      </c>
    </row>
    <row r="21" spans="1:13" s="73" customFormat="1" ht="15.75" x14ac:dyDescent="0.25">
      <c r="A21" s="151">
        <v>19</v>
      </c>
      <c r="B21" s="152">
        <v>71910</v>
      </c>
      <c r="C21" s="152">
        <v>74388</v>
      </c>
      <c r="D21" s="152">
        <v>76866</v>
      </c>
      <c r="E21" s="152">
        <v>79344</v>
      </c>
      <c r="F21" s="152">
        <v>81822</v>
      </c>
      <c r="G21" s="152">
        <v>84300</v>
      </c>
      <c r="H21" s="152">
        <v>86778</v>
      </c>
      <c r="I21" s="152">
        <v>2478</v>
      </c>
      <c r="J21" s="152">
        <v>90489</v>
      </c>
      <c r="K21" s="152">
        <v>94200</v>
      </c>
      <c r="L21" s="152">
        <v>99437</v>
      </c>
      <c r="M21" s="152">
        <v>103148</v>
      </c>
    </row>
    <row r="22" spans="1:13" s="73" customFormat="1" ht="15.75" x14ac:dyDescent="0.25">
      <c r="A22" s="151">
        <v>20</v>
      </c>
      <c r="B22" s="152">
        <v>75343</v>
      </c>
      <c r="C22" s="152">
        <v>77931</v>
      </c>
      <c r="D22" s="152">
        <v>80519</v>
      </c>
      <c r="E22" s="152">
        <v>83107</v>
      </c>
      <c r="F22" s="152">
        <v>85695</v>
      </c>
      <c r="G22" s="152">
        <v>88283</v>
      </c>
      <c r="H22" s="152">
        <v>90871</v>
      </c>
      <c r="I22" s="152">
        <v>2588</v>
      </c>
      <c r="J22" s="152">
        <v>94755</v>
      </c>
      <c r="K22" s="152">
        <v>98639</v>
      </c>
      <c r="L22" s="152">
        <v>104046</v>
      </c>
      <c r="M22" s="152">
        <v>107932</v>
      </c>
    </row>
    <row r="23" spans="1:13" s="73" customFormat="1" ht="15.75" x14ac:dyDescent="0.25">
      <c r="A23" s="151">
        <v>21</v>
      </c>
      <c r="B23" s="152">
        <v>79127</v>
      </c>
      <c r="C23" s="152">
        <v>81826</v>
      </c>
      <c r="D23" s="152">
        <v>84525</v>
      </c>
      <c r="E23" s="152">
        <v>87224</v>
      </c>
      <c r="F23" s="152">
        <v>89923</v>
      </c>
      <c r="G23" s="152">
        <v>92622</v>
      </c>
      <c r="H23" s="152">
        <v>95321</v>
      </c>
      <c r="I23" s="152">
        <v>2699</v>
      </c>
      <c r="J23" s="152">
        <v>99369</v>
      </c>
      <c r="K23" s="152">
        <v>103420</v>
      </c>
      <c r="L23" s="152">
        <v>108991</v>
      </c>
      <c r="M23" s="152">
        <v>113037</v>
      </c>
    </row>
    <row r="24" spans="1:13" s="73" customFormat="1" ht="15.75" x14ac:dyDescent="0.25">
      <c r="A24" s="151">
        <v>22</v>
      </c>
      <c r="B24" s="152">
        <v>83089</v>
      </c>
      <c r="C24" s="152">
        <v>85948</v>
      </c>
      <c r="D24" s="152">
        <v>88807</v>
      </c>
      <c r="E24" s="152">
        <v>91666</v>
      </c>
      <c r="F24" s="152">
        <v>94525</v>
      </c>
      <c r="G24" s="152">
        <v>97384</v>
      </c>
      <c r="H24" s="152">
        <v>100243</v>
      </c>
      <c r="I24" s="152">
        <v>2859</v>
      </c>
      <c r="J24" s="152">
        <v>104523</v>
      </c>
      <c r="K24" s="152">
        <v>108802</v>
      </c>
      <c r="L24" s="152">
        <v>114609</v>
      </c>
      <c r="M24" s="152">
        <v>118890</v>
      </c>
    </row>
    <row r="25" spans="1:13" s="73" customFormat="1" ht="15.75" x14ac:dyDescent="0.25">
      <c r="A25" s="151">
        <v>23</v>
      </c>
      <c r="B25" s="152">
        <v>87312</v>
      </c>
      <c r="C25" s="152">
        <v>90251</v>
      </c>
      <c r="D25" s="152">
        <v>93190</v>
      </c>
      <c r="E25" s="152">
        <v>96129</v>
      </c>
      <c r="F25" s="152">
        <v>99068</v>
      </c>
      <c r="G25" s="152">
        <v>102007</v>
      </c>
      <c r="H25" s="152">
        <v>104946</v>
      </c>
      <c r="I25" s="152">
        <v>2939</v>
      </c>
      <c r="J25" s="152">
        <v>109355</v>
      </c>
      <c r="K25" s="152">
        <v>113766</v>
      </c>
      <c r="L25" s="152">
        <v>119702</v>
      </c>
      <c r="M25" s="152">
        <v>124111</v>
      </c>
    </row>
    <row r="26" spans="1:13" s="73" customFormat="1" ht="15.75" x14ac:dyDescent="0.25">
      <c r="A26" s="151">
        <v>24</v>
      </c>
      <c r="B26" s="152">
        <v>91761</v>
      </c>
      <c r="C26" s="152">
        <v>94810</v>
      </c>
      <c r="D26" s="152">
        <v>97859</v>
      </c>
      <c r="E26" s="152">
        <v>100908</v>
      </c>
      <c r="F26" s="152">
        <v>103957</v>
      </c>
      <c r="G26" s="152">
        <v>107006</v>
      </c>
      <c r="H26" s="152">
        <v>110055</v>
      </c>
      <c r="I26" s="152">
        <v>3049</v>
      </c>
      <c r="J26" s="152">
        <v>114625</v>
      </c>
      <c r="K26" s="152">
        <v>119195</v>
      </c>
      <c r="L26" s="152">
        <v>125297</v>
      </c>
      <c r="M26" s="152">
        <v>129866</v>
      </c>
    </row>
    <row r="27" spans="1:13" s="73" customFormat="1" ht="15.75" x14ac:dyDescent="0.25">
      <c r="A27" s="151">
        <v>25</v>
      </c>
      <c r="B27" s="152">
        <v>96601</v>
      </c>
      <c r="C27" s="152">
        <v>99781</v>
      </c>
      <c r="D27" s="152">
        <v>102961</v>
      </c>
      <c r="E27" s="152">
        <v>106141</v>
      </c>
      <c r="F27" s="152">
        <v>109321</v>
      </c>
      <c r="G27" s="152">
        <v>112501</v>
      </c>
      <c r="H27" s="152">
        <v>115681</v>
      </c>
      <c r="I27" s="152">
        <v>3180</v>
      </c>
      <c r="J27" s="152">
        <v>120448</v>
      </c>
      <c r="K27" s="152">
        <v>125216</v>
      </c>
      <c r="L27" s="152">
        <v>131507</v>
      </c>
      <c r="M27" s="152">
        <v>136273</v>
      </c>
    </row>
    <row r="28" spans="1:13" s="73" customForma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1:13" s="73" customFormat="1" x14ac:dyDescent="0.25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1:13" s="73" customFormat="1" x14ac:dyDescent="0.25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</row>
    <row r="31" spans="1:13" s="73" customFormat="1" x14ac:dyDescent="0.25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1:13" s="73" customForma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</row>
    <row r="33" spans="1:13" s="73" customForma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1:13" x14ac:dyDescent="0.25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pans="1:13" x14ac:dyDescent="0.25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 s="73" customFormat="1" x14ac:dyDescent="0.25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</row>
    <row r="37" spans="1:13" s="73" customForma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8" spans="1:13" s="73" customFormat="1" x14ac:dyDescent="0.25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</row>
    <row r="39" spans="1:13" s="73" customFormat="1" ht="15" customHeight="1" x14ac:dyDescent="0.25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</row>
    <row r="40" spans="1:13" s="73" customFormat="1" x14ac:dyDescent="0.25">
      <c r="A40" s="186"/>
      <c r="B40" s="186"/>
      <c r="C40" s="186"/>
      <c r="D40" s="186"/>
      <c r="E40" s="186"/>
      <c r="F40" s="191"/>
      <c r="G40" s="186"/>
      <c r="H40" s="186"/>
      <c r="I40" s="186"/>
      <c r="J40" s="186"/>
      <c r="K40" s="186"/>
      <c r="L40" s="186"/>
      <c r="M40" s="186"/>
    </row>
    <row r="41" spans="1:13" s="73" customFormat="1" x14ac:dyDescent="0.25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</row>
    <row r="42" spans="1:13" s="73" customFormat="1" x14ac:dyDescent="0.25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</row>
    <row r="43" spans="1:13" s="73" customFormat="1" x14ac:dyDescent="0.25">
      <c r="A43" s="197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</row>
    <row r="44" spans="1:13" s="73" customFormat="1" x14ac:dyDescent="0.25">
      <c r="A44" s="190"/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69"/>
    </row>
    <row r="45" spans="1:13" s="73" customFormat="1" x14ac:dyDescent="0.25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69"/>
    </row>
    <row r="46" spans="1:13" s="73" customFormat="1" x14ac:dyDescent="0.25">
      <c r="A46" s="186"/>
      <c r="B46" s="186"/>
      <c r="C46" s="186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3" s="73" customFormat="1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</row>
    <row r="48" spans="1:13" s="73" customFormat="1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</row>
    <row r="49" spans="1:13" s="73" customFormat="1" x14ac:dyDescent="0.2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</row>
    <row r="50" spans="1:13" s="73" customFormat="1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7"/>
      <c r="K50" s="67"/>
      <c r="L50" s="67"/>
      <c r="M50" s="67"/>
    </row>
    <row r="51" spans="1:13" s="73" customFormat="1" x14ac:dyDescent="0.25">
      <c r="A51" s="67"/>
      <c r="B51" s="68"/>
      <c r="C51" s="67"/>
      <c r="D51" s="68"/>
      <c r="E51" s="68"/>
      <c r="F51" s="68"/>
      <c r="G51" s="68"/>
      <c r="H51" s="68"/>
      <c r="I51" s="68"/>
      <c r="J51" s="67"/>
      <c r="K51" s="67"/>
      <c r="L51" s="67"/>
      <c r="M51" s="67"/>
    </row>
    <row r="52" spans="1:13" s="73" customFormat="1" x14ac:dyDescent="0.25">
      <c r="A52" s="67"/>
      <c r="B52" s="68"/>
      <c r="C52" s="67"/>
      <c r="D52" s="68"/>
      <c r="E52" s="68"/>
      <c r="F52" s="68"/>
      <c r="G52" s="68"/>
      <c r="H52" s="68"/>
      <c r="I52" s="68"/>
      <c r="J52" s="67"/>
      <c r="K52" s="67"/>
      <c r="L52" s="67"/>
      <c r="M52" s="67"/>
    </row>
    <row r="53" spans="1:13" s="73" customFormat="1" x14ac:dyDescent="0.25">
      <c r="A53" s="67"/>
      <c r="B53" s="68"/>
      <c r="C53" s="67"/>
      <c r="D53" s="68"/>
      <c r="E53" s="68"/>
      <c r="F53" s="68"/>
      <c r="G53" s="68"/>
      <c r="H53" s="68"/>
      <c r="I53" s="68"/>
      <c r="J53" s="67"/>
      <c r="K53" s="67"/>
      <c r="L53" s="67"/>
      <c r="M53" s="67"/>
    </row>
    <row r="54" spans="1:13" s="73" customFormat="1" x14ac:dyDescent="0.25">
      <c r="A54" s="67"/>
      <c r="B54" s="68"/>
      <c r="C54" s="67"/>
      <c r="D54" s="68"/>
      <c r="E54" s="68"/>
      <c r="F54" s="68"/>
      <c r="G54" s="68"/>
      <c r="H54" s="68"/>
      <c r="I54" s="68"/>
      <c r="J54" s="67"/>
      <c r="K54" s="67"/>
      <c r="L54" s="67"/>
      <c r="M54" s="67"/>
    </row>
    <row r="55" spans="1:13" s="73" customFormat="1" x14ac:dyDescent="0.25">
      <c r="A55" s="67"/>
      <c r="B55" s="68"/>
      <c r="C55" s="67"/>
      <c r="D55" s="68"/>
      <c r="E55" s="68"/>
      <c r="F55" s="68"/>
      <c r="G55" s="68"/>
      <c r="H55" s="68"/>
      <c r="I55" s="68"/>
      <c r="J55" s="67"/>
      <c r="K55" s="67"/>
      <c r="L55" s="67"/>
      <c r="M55" s="67"/>
    </row>
    <row r="56" spans="1:13" s="73" customFormat="1" x14ac:dyDescent="0.25">
      <c r="A56" s="67"/>
      <c r="B56" s="68"/>
      <c r="C56" s="67"/>
      <c r="D56" s="68"/>
      <c r="E56" s="68"/>
      <c r="F56" s="68"/>
      <c r="G56" s="68"/>
      <c r="H56" s="68"/>
      <c r="I56" s="68"/>
      <c r="J56" s="67"/>
      <c r="K56" s="67"/>
      <c r="L56" s="67"/>
      <c r="M56" s="67"/>
    </row>
    <row r="57" spans="1:13" s="73" customFormat="1" x14ac:dyDescent="0.25">
      <c r="A57" s="67"/>
      <c r="B57" s="68"/>
      <c r="C57" s="67"/>
      <c r="D57" s="68"/>
      <c r="E57" s="68"/>
      <c r="F57" s="68"/>
      <c r="G57" s="68"/>
      <c r="H57" s="68"/>
      <c r="I57" s="68"/>
      <c r="J57" s="67"/>
      <c r="K57" s="67"/>
      <c r="L57" s="67"/>
      <c r="M57" s="67"/>
    </row>
    <row r="58" spans="1:13" s="73" customFormat="1" x14ac:dyDescent="0.25">
      <c r="A58" s="67"/>
      <c r="B58" s="68"/>
      <c r="C58" s="67"/>
      <c r="D58" s="68"/>
      <c r="E58" s="68"/>
      <c r="F58" s="68"/>
      <c r="G58" s="68"/>
      <c r="H58" s="68"/>
      <c r="I58" s="68"/>
      <c r="J58" s="67"/>
      <c r="K58" s="67"/>
      <c r="L58" s="67"/>
      <c r="M58" s="67"/>
    </row>
    <row r="59" spans="1:13" s="73" customFormat="1" x14ac:dyDescent="0.25">
      <c r="A59" s="67"/>
      <c r="B59" s="68"/>
      <c r="C59" s="67"/>
      <c r="D59" s="68"/>
      <c r="E59" s="68"/>
      <c r="F59" s="68"/>
      <c r="G59" s="68"/>
      <c r="H59" s="68"/>
      <c r="I59" s="68"/>
      <c r="J59" s="67"/>
      <c r="K59" s="67"/>
      <c r="L59" s="67"/>
      <c r="M59" s="67"/>
    </row>
    <row r="60" spans="1:13" s="73" customFormat="1" x14ac:dyDescent="0.25">
      <c r="A60" s="67"/>
      <c r="B60" s="68"/>
      <c r="C60" s="67"/>
      <c r="D60" s="68"/>
      <c r="E60" s="68"/>
      <c r="F60" s="68"/>
      <c r="G60" s="68"/>
      <c r="H60" s="68"/>
      <c r="I60" s="68"/>
      <c r="J60" s="67"/>
      <c r="K60" s="67"/>
      <c r="L60" s="67"/>
      <c r="M60" s="67"/>
    </row>
    <row r="61" spans="1:13" s="73" customFormat="1" x14ac:dyDescent="0.25">
      <c r="A61" s="67"/>
      <c r="B61" s="68"/>
      <c r="C61" s="67"/>
      <c r="D61" s="68"/>
      <c r="E61" s="68"/>
      <c r="F61" s="68"/>
      <c r="G61" s="68"/>
      <c r="H61" s="68"/>
      <c r="I61" s="68"/>
      <c r="J61" s="67"/>
      <c r="K61" s="67"/>
      <c r="L61" s="67"/>
      <c r="M61" s="67"/>
    </row>
    <row r="62" spans="1:13" s="73" customFormat="1" x14ac:dyDescent="0.25">
      <c r="A62" s="67"/>
      <c r="B62" s="68"/>
      <c r="C62" s="67"/>
      <c r="D62" s="68"/>
      <c r="E62" s="68"/>
      <c r="F62" s="68"/>
      <c r="G62" s="68"/>
      <c r="H62" s="68"/>
      <c r="I62" s="68"/>
      <c r="J62" s="67"/>
      <c r="K62" s="67"/>
      <c r="L62" s="67"/>
      <c r="M62" s="67"/>
    </row>
    <row r="63" spans="1:13" s="73" customFormat="1" x14ac:dyDescent="0.25">
      <c r="A63" s="67"/>
      <c r="B63" s="68"/>
      <c r="C63" s="67"/>
      <c r="D63" s="68"/>
      <c r="E63" s="68"/>
      <c r="F63" s="68"/>
      <c r="G63" s="68"/>
      <c r="H63" s="68"/>
      <c r="I63" s="68"/>
      <c r="J63" s="67"/>
      <c r="K63" s="67"/>
      <c r="L63" s="67"/>
      <c r="M63" s="67"/>
    </row>
    <row r="64" spans="1:13" s="73" customFormat="1" x14ac:dyDescent="0.25">
      <c r="A64" s="67"/>
      <c r="B64" s="68"/>
      <c r="C64" s="67"/>
      <c r="D64" s="68"/>
      <c r="E64" s="68"/>
      <c r="F64" s="68"/>
      <c r="G64" s="68"/>
      <c r="H64" s="68"/>
      <c r="I64" s="68"/>
      <c r="J64" s="67"/>
      <c r="K64" s="67"/>
      <c r="L64" s="67"/>
      <c r="M64" s="67"/>
    </row>
    <row r="65" spans="1:13" s="73" customFormat="1" x14ac:dyDescent="0.25">
      <c r="A65" s="67"/>
      <c r="B65" s="68"/>
      <c r="C65" s="67"/>
      <c r="D65" s="68"/>
      <c r="E65" s="68"/>
      <c r="F65" s="68"/>
      <c r="G65" s="68"/>
      <c r="H65" s="68"/>
      <c r="I65" s="68"/>
      <c r="J65" s="67"/>
      <c r="K65" s="67"/>
      <c r="L65" s="67"/>
      <c r="M65" s="67"/>
    </row>
    <row r="66" spans="1:13" s="73" customFormat="1" x14ac:dyDescent="0.25">
      <c r="A66" s="67"/>
      <c r="B66" s="68"/>
      <c r="C66" s="67"/>
      <c r="D66" s="68"/>
      <c r="E66" s="68"/>
      <c r="F66" s="68"/>
      <c r="G66" s="68"/>
      <c r="H66" s="68"/>
      <c r="I66" s="68"/>
      <c r="J66" s="67"/>
      <c r="K66" s="67"/>
      <c r="L66" s="67"/>
      <c r="M66" s="67"/>
    </row>
    <row r="67" spans="1:13" x14ac:dyDescent="0.25">
      <c r="A67" s="67"/>
      <c r="B67" s="68"/>
      <c r="C67" s="67"/>
      <c r="D67" s="68"/>
      <c r="E67" s="68"/>
      <c r="F67" s="68"/>
      <c r="G67" s="68"/>
      <c r="H67" s="68"/>
      <c r="I67" s="68"/>
      <c r="J67" s="67"/>
      <c r="K67" s="67"/>
      <c r="L67" s="67"/>
      <c r="M67" s="67"/>
    </row>
    <row r="68" spans="1:13" x14ac:dyDescent="0.25">
      <c r="A68" s="67"/>
      <c r="B68" s="68"/>
      <c r="C68" s="67"/>
      <c r="D68" s="68"/>
      <c r="E68" s="68"/>
      <c r="F68" s="68"/>
      <c r="G68" s="68"/>
      <c r="H68" s="68"/>
      <c r="I68" s="68"/>
      <c r="J68" s="67"/>
      <c r="K68" s="67"/>
      <c r="L68" s="67"/>
      <c r="M68" s="67"/>
    </row>
    <row r="69" spans="1:13" x14ac:dyDescent="0.25">
      <c r="A69" s="67"/>
      <c r="B69" s="68"/>
      <c r="C69" s="67"/>
      <c r="D69" s="68"/>
      <c r="E69" s="68"/>
      <c r="F69" s="68"/>
      <c r="G69" s="68"/>
      <c r="H69" s="68"/>
      <c r="I69" s="68"/>
      <c r="J69" s="67"/>
      <c r="K69" s="67"/>
      <c r="L69" s="67"/>
      <c r="M69" s="67"/>
    </row>
    <row r="70" spans="1:13" x14ac:dyDescent="0.25">
      <c r="A70" s="67"/>
      <c r="B70" s="68"/>
      <c r="C70" s="67"/>
      <c r="D70" s="68"/>
      <c r="E70" s="68"/>
      <c r="F70" s="68"/>
      <c r="G70" s="68"/>
      <c r="H70" s="68"/>
      <c r="I70" s="68"/>
      <c r="J70" s="67"/>
      <c r="K70" s="67"/>
      <c r="L70" s="67"/>
      <c r="M70" s="67"/>
    </row>
    <row r="71" spans="1:13" x14ac:dyDescent="0.25">
      <c r="A71" s="67"/>
      <c r="B71" s="68"/>
      <c r="C71" s="67"/>
      <c r="D71" s="68"/>
      <c r="E71" s="68"/>
      <c r="F71" s="68"/>
      <c r="G71" s="68"/>
      <c r="H71" s="68"/>
      <c r="I71" s="68"/>
      <c r="J71" s="67"/>
      <c r="K71" s="67"/>
      <c r="L71" s="67"/>
      <c r="M71" s="67"/>
    </row>
    <row r="72" spans="1:13" x14ac:dyDescent="0.25">
      <c r="A72" s="67"/>
      <c r="B72" s="68"/>
      <c r="C72" s="67"/>
      <c r="D72" s="68"/>
      <c r="E72" s="68"/>
      <c r="F72" s="68"/>
      <c r="G72" s="68"/>
      <c r="H72" s="68"/>
      <c r="I72" s="68"/>
      <c r="J72" s="67"/>
      <c r="K72" s="67"/>
      <c r="L72" s="67"/>
      <c r="M72" s="67"/>
    </row>
    <row r="73" spans="1:13" x14ac:dyDescent="0.25">
      <c r="A73" s="67"/>
      <c r="B73" s="68"/>
      <c r="C73" s="67"/>
      <c r="D73" s="68"/>
      <c r="E73" s="68"/>
      <c r="F73" s="68"/>
      <c r="G73" s="68"/>
      <c r="H73" s="68"/>
      <c r="I73" s="68"/>
      <c r="J73" s="67"/>
      <c r="K73" s="67"/>
      <c r="L73" s="67"/>
      <c r="M73" s="67"/>
    </row>
    <row r="74" spans="1:13" ht="15" customHeight="1" x14ac:dyDescent="0.25">
      <c r="A74" s="67"/>
      <c r="B74" s="68"/>
      <c r="C74" s="67"/>
      <c r="D74" s="68"/>
      <c r="E74" s="68"/>
      <c r="F74" s="68"/>
      <c r="G74" s="68"/>
      <c r="H74" s="68"/>
      <c r="I74" s="68"/>
      <c r="J74" s="67"/>
      <c r="K74" s="67"/>
      <c r="L74" s="67"/>
      <c r="M74" s="67"/>
    </row>
    <row r="75" spans="1:13" s="72" customFormat="1" x14ac:dyDescent="0.25">
      <c r="A75" s="190"/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</row>
    <row r="76" spans="1:13" x14ac:dyDescent="0.25">
      <c r="A76" s="186"/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</row>
    <row r="77" spans="1:13" x14ac:dyDescent="0.25">
      <c r="A77" s="186"/>
      <c r="B77" s="186"/>
      <c r="C77" s="186"/>
      <c r="D77" s="186"/>
      <c r="E77" s="186"/>
      <c r="F77" s="191"/>
      <c r="G77" s="186"/>
      <c r="H77" s="186"/>
      <c r="I77" s="186"/>
      <c r="J77" s="186"/>
      <c r="K77" s="186"/>
      <c r="L77" s="186"/>
      <c r="M77" s="186"/>
    </row>
    <row r="78" spans="1:13" x14ac:dyDescent="0.25">
      <c r="A78" s="186"/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</row>
    <row r="79" spans="1:13" x14ac:dyDescent="0.25">
      <c r="A79" s="186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</row>
    <row r="80" spans="1:13" x14ac:dyDescent="0.25">
      <c r="A80" s="186"/>
      <c r="B80" s="186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</row>
    <row r="81" spans="1:13" x14ac:dyDescent="0.25">
      <c r="A81" s="193"/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71"/>
    </row>
    <row r="82" spans="1:13" x14ac:dyDescent="0.25">
      <c r="A82" s="194"/>
      <c r="B82" s="194"/>
      <c r="C82" s="194"/>
      <c r="D82" s="194"/>
      <c r="E82" s="194"/>
      <c r="F82" s="194"/>
      <c r="G82" s="194"/>
      <c r="H82" s="194"/>
      <c r="I82" s="194"/>
      <c r="J82" s="194"/>
      <c r="K82" s="194"/>
      <c r="L82" s="194"/>
      <c r="M82" s="69"/>
    </row>
    <row r="83" spans="1:13" x14ac:dyDescent="0.25">
      <c r="A83" s="194"/>
      <c r="B83" s="194"/>
      <c r="C83" s="194"/>
      <c r="D83" s="194"/>
      <c r="E83" s="194"/>
      <c r="F83" s="194"/>
      <c r="G83" s="194"/>
      <c r="H83" s="194"/>
      <c r="I83" s="194"/>
      <c r="J83" s="194"/>
      <c r="K83" s="194"/>
      <c r="L83" s="194"/>
      <c r="M83" s="69"/>
    </row>
    <row r="84" spans="1:13" x14ac:dyDescent="0.25">
      <c r="A84" s="70"/>
      <c r="B84" s="70"/>
      <c r="C84" s="70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5" spans="1:13" x14ac:dyDescent="0.2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</row>
    <row r="86" spans="1:13" x14ac:dyDescent="0.2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</row>
    <row r="87" spans="1:13" x14ac:dyDescent="0.25">
      <c r="A87" s="188"/>
      <c r="B87" s="190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</row>
    <row r="88" spans="1:13" x14ac:dyDescent="0.25">
      <c r="A88" s="67"/>
      <c r="B88" s="68"/>
      <c r="C88" s="68"/>
      <c r="D88" s="68"/>
      <c r="E88" s="68"/>
      <c r="F88" s="68"/>
      <c r="G88" s="68"/>
      <c r="H88" s="68"/>
      <c r="I88" s="68"/>
      <c r="J88" s="68"/>
      <c r="K88" s="67"/>
      <c r="L88" s="67"/>
      <c r="M88" s="67"/>
    </row>
    <row r="89" spans="1:13" x14ac:dyDescent="0.25">
      <c r="A89" s="67"/>
      <c r="B89" s="68"/>
      <c r="C89" s="67"/>
      <c r="D89" s="68"/>
      <c r="E89" s="68"/>
      <c r="F89" s="68"/>
      <c r="G89" s="68"/>
      <c r="H89" s="68"/>
      <c r="I89" s="68"/>
      <c r="J89" s="67"/>
      <c r="K89" s="67"/>
      <c r="L89" s="67"/>
      <c r="M89" s="67"/>
    </row>
    <row r="90" spans="1:13" x14ac:dyDescent="0.25">
      <c r="A90" s="67"/>
      <c r="B90" s="68"/>
      <c r="C90" s="67"/>
      <c r="D90" s="68"/>
      <c r="E90" s="68"/>
      <c r="F90" s="68"/>
      <c r="G90" s="68"/>
      <c r="H90" s="68"/>
      <c r="I90" s="68"/>
      <c r="J90" s="67"/>
      <c r="K90" s="67"/>
      <c r="L90" s="67"/>
      <c r="M90" s="67"/>
    </row>
    <row r="91" spans="1:13" x14ac:dyDescent="0.25">
      <c r="A91" s="67"/>
      <c r="B91" s="68"/>
      <c r="C91" s="67"/>
      <c r="D91" s="68"/>
      <c r="E91" s="68"/>
      <c r="F91" s="68"/>
      <c r="G91" s="68"/>
      <c r="H91" s="68"/>
      <c r="I91" s="68"/>
      <c r="J91" s="67"/>
      <c r="K91" s="67"/>
      <c r="L91" s="67"/>
      <c r="M91" s="67"/>
    </row>
    <row r="92" spans="1:13" x14ac:dyDescent="0.25">
      <c r="A92" s="67"/>
      <c r="B92" s="68"/>
      <c r="C92" s="67"/>
      <c r="D92" s="68"/>
      <c r="E92" s="68"/>
      <c r="F92" s="68"/>
      <c r="G92" s="68"/>
      <c r="H92" s="68"/>
      <c r="I92" s="68"/>
      <c r="J92" s="67"/>
      <c r="K92" s="67"/>
      <c r="L92" s="67"/>
      <c r="M92" s="67"/>
    </row>
    <row r="93" spans="1:13" x14ac:dyDescent="0.25">
      <c r="A93" s="67"/>
      <c r="B93" s="68"/>
      <c r="C93" s="67"/>
      <c r="D93" s="68"/>
      <c r="E93" s="68"/>
      <c r="F93" s="68"/>
      <c r="G93" s="68"/>
      <c r="H93" s="68"/>
      <c r="I93" s="68"/>
      <c r="J93" s="67"/>
      <c r="K93" s="67"/>
      <c r="L93" s="67"/>
      <c r="M93" s="67"/>
    </row>
    <row r="94" spans="1:13" x14ac:dyDescent="0.25">
      <c r="A94" s="67"/>
      <c r="B94" s="68"/>
      <c r="C94" s="67"/>
      <c r="D94" s="68"/>
      <c r="E94" s="68"/>
      <c r="F94" s="68"/>
      <c r="G94" s="68"/>
      <c r="H94" s="68"/>
      <c r="I94" s="68"/>
      <c r="J94" s="67"/>
      <c r="K94" s="67"/>
      <c r="L94" s="67"/>
      <c r="M94" s="67"/>
    </row>
    <row r="95" spans="1:13" x14ac:dyDescent="0.25">
      <c r="A95" s="67"/>
      <c r="B95" s="68"/>
      <c r="C95" s="67"/>
      <c r="D95" s="68"/>
      <c r="E95" s="68"/>
      <c r="F95" s="68"/>
      <c r="G95" s="68"/>
      <c r="H95" s="68"/>
      <c r="I95" s="68"/>
      <c r="J95" s="67"/>
      <c r="K95" s="67"/>
      <c r="L95" s="67"/>
      <c r="M95" s="67"/>
    </row>
    <row r="96" spans="1:13" x14ac:dyDescent="0.25">
      <c r="A96" s="67"/>
      <c r="B96" s="68"/>
      <c r="C96" s="67"/>
      <c r="D96" s="68"/>
      <c r="E96" s="68"/>
      <c r="F96" s="68"/>
      <c r="G96" s="68"/>
      <c r="H96" s="68"/>
      <c r="I96" s="68"/>
      <c r="J96" s="67"/>
      <c r="K96" s="67"/>
      <c r="L96" s="67"/>
      <c r="M96" s="67"/>
    </row>
    <row r="97" spans="1:13" x14ac:dyDescent="0.25">
      <c r="A97" s="67"/>
      <c r="B97" s="68"/>
      <c r="C97" s="67"/>
      <c r="D97" s="68"/>
      <c r="E97" s="68"/>
      <c r="F97" s="68"/>
      <c r="G97" s="68"/>
      <c r="H97" s="68"/>
      <c r="I97" s="68"/>
      <c r="J97" s="67"/>
      <c r="K97" s="67"/>
      <c r="L97" s="67"/>
      <c r="M97" s="67"/>
    </row>
    <row r="98" spans="1:13" x14ac:dyDescent="0.25">
      <c r="A98" s="67"/>
      <c r="B98" s="68"/>
      <c r="C98" s="67"/>
      <c r="D98" s="68"/>
      <c r="E98" s="68"/>
      <c r="F98" s="68"/>
      <c r="G98" s="68"/>
      <c r="H98" s="68"/>
      <c r="I98" s="68"/>
      <c r="J98" s="67"/>
      <c r="K98" s="67"/>
      <c r="L98" s="67"/>
      <c r="M98" s="67"/>
    </row>
    <row r="99" spans="1:13" x14ac:dyDescent="0.25">
      <c r="A99" s="67"/>
      <c r="B99" s="68"/>
      <c r="C99" s="67"/>
      <c r="D99" s="68"/>
      <c r="E99" s="68"/>
      <c r="F99" s="68"/>
      <c r="G99" s="68"/>
      <c r="H99" s="68"/>
      <c r="I99" s="68"/>
      <c r="J99" s="67"/>
      <c r="K99" s="67"/>
      <c r="L99" s="67"/>
      <c r="M99" s="67"/>
    </row>
    <row r="100" spans="1:13" x14ac:dyDescent="0.25">
      <c r="A100" s="67"/>
      <c r="B100" s="68"/>
      <c r="C100" s="67"/>
      <c r="D100" s="68"/>
      <c r="E100" s="68"/>
      <c r="F100" s="68"/>
      <c r="G100" s="68"/>
      <c r="H100" s="68"/>
      <c r="I100" s="68"/>
      <c r="J100" s="67"/>
      <c r="K100" s="67"/>
      <c r="L100" s="67"/>
      <c r="M100" s="67"/>
    </row>
    <row r="101" spans="1:13" x14ac:dyDescent="0.25">
      <c r="A101" s="67"/>
      <c r="B101" s="68"/>
      <c r="C101" s="67"/>
      <c r="D101" s="68"/>
      <c r="E101" s="68"/>
      <c r="F101" s="68"/>
      <c r="G101" s="68"/>
      <c r="H101" s="68"/>
      <c r="I101" s="68"/>
      <c r="J101" s="67"/>
      <c r="K101" s="67"/>
      <c r="L101" s="67"/>
      <c r="M101" s="67"/>
    </row>
    <row r="102" spans="1:13" x14ac:dyDescent="0.25">
      <c r="A102" s="67"/>
      <c r="B102" s="68"/>
      <c r="C102" s="67"/>
      <c r="D102" s="68"/>
      <c r="E102" s="68"/>
      <c r="F102" s="68"/>
      <c r="G102" s="68"/>
      <c r="H102" s="68"/>
      <c r="I102" s="68"/>
      <c r="J102" s="67"/>
      <c r="K102" s="67"/>
      <c r="L102" s="67"/>
      <c r="M102" s="67"/>
    </row>
    <row r="103" spans="1:13" x14ac:dyDescent="0.25">
      <c r="A103" s="67"/>
      <c r="B103" s="68"/>
      <c r="C103" s="67"/>
      <c r="D103" s="68"/>
      <c r="E103" s="68"/>
      <c r="F103" s="68"/>
      <c r="G103" s="68"/>
      <c r="H103" s="68"/>
      <c r="I103" s="68"/>
      <c r="J103" s="67"/>
      <c r="K103" s="67"/>
      <c r="L103" s="67"/>
      <c r="M103" s="67"/>
    </row>
    <row r="104" spans="1:13" x14ac:dyDescent="0.25">
      <c r="A104" s="67"/>
      <c r="B104" s="68"/>
      <c r="C104" s="67"/>
      <c r="D104" s="68"/>
      <c r="E104" s="68"/>
      <c r="F104" s="68"/>
      <c r="G104" s="68"/>
      <c r="H104" s="68"/>
      <c r="I104" s="68"/>
      <c r="J104" s="67"/>
      <c r="K104" s="67"/>
      <c r="L104" s="67"/>
      <c r="M104" s="67"/>
    </row>
    <row r="105" spans="1:13" x14ac:dyDescent="0.25">
      <c r="A105" s="67"/>
      <c r="B105" s="68"/>
      <c r="C105" s="67"/>
      <c r="D105" s="68"/>
      <c r="E105" s="68"/>
      <c r="F105" s="68"/>
      <c r="G105" s="68"/>
      <c r="H105" s="68"/>
      <c r="I105" s="68"/>
      <c r="J105" s="67"/>
      <c r="K105" s="67"/>
      <c r="L105" s="67"/>
      <c r="M105" s="67"/>
    </row>
    <row r="106" spans="1:13" x14ac:dyDescent="0.25">
      <c r="A106" s="67"/>
      <c r="B106" s="68"/>
      <c r="C106" s="67"/>
      <c r="D106" s="68"/>
      <c r="E106" s="68"/>
      <c r="F106" s="68"/>
      <c r="G106" s="68"/>
      <c r="H106" s="68"/>
      <c r="I106" s="68"/>
      <c r="J106" s="67"/>
      <c r="K106" s="67"/>
      <c r="L106" s="67"/>
      <c r="M106" s="67"/>
    </row>
    <row r="107" spans="1:13" x14ac:dyDescent="0.25">
      <c r="A107" s="67"/>
      <c r="B107" s="68"/>
      <c r="C107" s="67"/>
      <c r="D107" s="68"/>
      <c r="E107" s="68"/>
      <c r="F107" s="68"/>
      <c r="G107" s="68"/>
      <c r="H107" s="68"/>
      <c r="I107" s="68"/>
      <c r="J107" s="67"/>
      <c r="K107" s="67"/>
      <c r="L107" s="67"/>
      <c r="M107" s="67"/>
    </row>
    <row r="108" spans="1:13" ht="15" customHeight="1" x14ac:dyDescent="0.25">
      <c r="A108" s="67"/>
      <c r="B108" s="68"/>
      <c r="C108" s="67"/>
      <c r="D108" s="68"/>
      <c r="E108" s="68"/>
      <c r="F108" s="68"/>
      <c r="G108" s="68"/>
      <c r="H108" s="68"/>
      <c r="I108" s="68"/>
      <c r="J108" s="67"/>
      <c r="K108" s="67"/>
      <c r="L108" s="67"/>
      <c r="M108" s="67"/>
    </row>
    <row r="109" spans="1:13" x14ac:dyDescent="0.25">
      <c r="A109" s="67"/>
      <c r="B109" s="68"/>
      <c r="C109" s="67"/>
      <c r="D109" s="68"/>
      <c r="E109" s="68"/>
      <c r="F109" s="68"/>
      <c r="G109" s="68"/>
      <c r="H109" s="68"/>
      <c r="I109" s="68"/>
      <c r="J109" s="67"/>
      <c r="K109" s="67"/>
      <c r="L109" s="67"/>
      <c r="M109" s="67"/>
    </row>
    <row r="110" spans="1:13" x14ac:dyDescent="0.25">
      <c r="A110" s="67"/>
      <c r="B110" s="68"/>
      <c r="C110" s="67"/>
      <c r="D110" s="68"/>
      <c r="E110" s="68"/>
      <c r="F110" s="68"/>
      <c r="G110" s="68"/>
      <c r="H110" s="68"/>
      <c r="I110" s="68"/>
      <c r="J110" s="67"/>
      <c r="K110" s="67"/>
      <c r="L110" s="67"/>
      <c r="M110" s="67"/>
    </row>
    <row r="111" spans="1:13" x14ac:dyDescent="0.25">
      <c r="A111" s="67"/>
      <c r="B111" s="68"/>
      <c r="C111" s="67"/>
      <c r="D111" s="68"/>
      <c r="E111" s="68"/>
      <c r="F111" s="68"/>
      <c r="G111" s="68"/>
      <c r="H111" s="68"/>
      <c r="I111" s="68"/>
      <c r="J111" s="67"/>
      <c r="K111" s="67"/>
      <c r="L111" s="67"/>
      <c r="M111" s="67"/>
    </row>
    <row r="112" spans="1:13" x14ac:dyDescent="0.25">
      <c r="A112" s="67"/>
      <c r="B112" s="68"/>
      <c r="C112" s="67"/>
      <c r="D112" s="68"/>
      <c r="E112" s="68"/>
      <c r="F112" s="68"/>
      <c r="G112" s="68"/>
      <c r="H112" s="68"/>
      <c r="I112" s="68"/>
      <c r="J112" s="67"/>
      <c r="K112" s="67"/>
      <c r="L112" s="67"/>
      <c r="M112" s="67"/>
    </row>
    <row r="113" spans="1:13" x14ac:dyDescent="0.25">
      <c r="A113" s="188"/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</row>
    <row r="114" spans="1:13" x14ac:dyDescent="0.25">
      <c r="A114" s="186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</row>
    <row r="115" spans="1:13" x14ac:dyDescent="0.25">
      <c r="A115" s="186"/>
      <c r="B115" s="186"/>
      <c r="C115" s="186"/>
      <c r="D115" s="186"/>
      <c r="E115" s="186"/>
      <c r="F115" s="191"/>
      <c r="G115" s="186"/>
      <c r="H115" s="186"/>
      <c r="I115" s="186"/>
      <c r="J115" s="186"/>
      <c r="K115" s="186"/>
      <c r="L115" s="186"/>
      <c r="M115" s="186"/>
    </row>
    <row r="116" spans="1:13" x14ac:dyDescent="0.25">
      <c r="A116" s="186"/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</row>
    <row r="117" spans="1:13" x14ac:dyDescent="0.25">
      <c r="A117" s="186"/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</row>
    <row r="118" spans="1:13" x14ac:dyDescent="0.25">
      <c r="A118" s="193"/>
      <c r="B118" s="194"/>
      <c r="C118" s="194"/>
      <c r="D118" s="194"/>
      <c r="E118" s="194"/>
      <c r="F118" s="194"/>
      <c r="G118" s="194"/>
      <c r="H118" s="194"/>
      <c r="I118" s="194"/>
      <c r="J118" s="194"/>
      <c r="K118" s="194"/>
      <c r="L118" s="194"/>
      <c r="M118" s="67"/>
    </row>
    <row r="119" spans="1:13" x14ac:dyDescent="0.25">
      <c r="A119" s="194"/>
      <c r="B119" s="194"/>
      <c r="C119" s="194"/>
      <c r="D119" s="194"/>
      <c r="E119" s="194"/>
      <c r="F119" s="194"/>
      <c r="G119" s="194"/>
      <c r="H119" s="194"/>
      <c r="I119" s="194"/>
      <c r="J119" s="194"/>
      <c r="K119" s="194"/>
      <c r="L119" s="194"/>
      <c r="M119" s="69"/>
    </row>
    <row r="120" spans="1:13" x14ac:dyDescent="0.25">
      <c r="A120" s="194"/>
      <c r="B120" s="194"/>
      <c r="C120" s="194"/>
      <c r="D120" s="194"/>
      <c r="E120" s="194"/>
      <c r="F120" s="194"/>
      <c r="G120" s="194"/>
      <c r="H120" s="194"/>
      <c r="I120" s="194"/>
      <c r="J120" s="194"/>
      <c r="K120" s="194"/>
      <c r="L120" s="194"/>
      <c r="M120" s="69"/>
    </row>
    <row r="121" spans="1:13" x14ac:dyDescent="0.2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</row>
    <row r="122" spans="1:13" x14ac:dyDescent="0.2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</row>
    <row r="123" spans="1:13" x14ac:dyDescent="0.2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</row>
    <row r="124" spans="1:13" x14ac:dyDescent="0.25">
      <c r="A124" s="195"/>
      <c r="B124" s="196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</row>
    <row r="125" spans="1:13" x14ac:dyDescent="0.25">
      <c r="A125" s="67"/>
      <c r="B125" s="68"/>
      <c r="C125" s="67"/>
      <c r="D125" s="68"/>
      <c r="E125" s="68"/>
      <c r="F125" s="68"/>
      <c r="G125" s="68"/>
      <c r="H125" s="68"/>
      <c r="I125" s="68"/>
      <c r="J125" s="67"/>
      <c r="K125" s="67"/>
      <c r="L125" s="67"/>
      <c r="M125" s="67"/>
    </row>
    <row r="126" spans="1:13" x14ac:dyDescent="0.25">
      <c r="A126" s="67"/>
      <c r="B126" s="68"/>
      <c r="C126" s="67"/>
      <c r="D126" s="68"/>
      <c r="E126" s="68"/>
      <c r="F126" s="68"/>
      <c r="G126" s="68"/>
      <c r="H126" s="68"/>
      <c r="I126" s="68"/>
      <c r="J126" s="67"/>
      <c r="K126" s="67"/>
      <c r="L126" s="67"/>
      <c r="M126" s="67"/>
    </row>
    <row r="127" spans="1:13" x14ac:dyDescent="0.25">
      <c r="A127" s="67"/>
      <c r="B127" s="68"/>
      <c r="C127" s="67"/>
      <c r="D127" s="68"/>
      <c r="E127" s="68"/>
      <c r="F127" s="68"/>
      <c r="G127" s="68"/>
      <c r="H127" s="68"/>
      <c r="I127" s="68"/>
      <c r="J127" s="67"/>
      <c r="K127" s="67"/>
      <c r="L127" s="67"/>
      <c r="M127" s="67"/>
    </row>
    <row r="128" spans="1:13" x14ac:dyDescent="0.25">
      <c r="A128" s="67"/>
      <c r="B128" s="68"/>
      <c r="C128" s="67"/>
      <c r="D128" s="68"/>
      <c r="E128" s="68"/>
      <c r="F128" s="68"/>
      <c r="G128" s="68"/>
      <c r="H128" s="68"/>
      <c r="I128" s="68"/>
      <c r="J128" s="67"/>
      <c r="K128" s="67"/>
      <c r="L128" s="67"/>
      <c r="M128" s="67"/>
    </row>
    <row r="129" spans="1:13" x14ac:dyDescent="0.25">
      <c r="A129" s="67"/>
      <c r="B129" s="68"/>
      <c r="C129" s="67"/>
      <c r="D129" s="68"/>
      <c r="E129" s="68"/>
      <c r="F129" s="68"/>
      <c r="G129" s="68"/>
      <c r="H129" s="68"/>
      <c r="I129" s="68"/>
      <c r="J129" s="67"/>
      <c r="K129" s="67"/>
      <c r="L129" s="67"/>
      <c r="M129" s="67"/>
    </row>
    <row r="130" spans="1:13" x14ac:dyDescent="0.25">
      <c r="A130" s="67"/>
      <c r="B130" s="68"/>
      <c r="C130" s="67"/>
      <c r="D130" s="68"/>
      <c r="E130" s="68"/>
      <c r="F130" s="68"/>
      <c r="G130" s="68"/>
      <c r="H130" s="68"/>
      <c r="I130" s="68"/>
      <c r="J130" s="67"/>
      <c r="K130" s="67"/>
      <c r="L130" s="67"/>
      <c r="M130" s="67"/>
    </row>
    <row r="131" spans="1:13" x14ac:dyDescent="0.25">
      <c r="A131" s="67"/>
      <c r="B131" s="68"/>
      <c r="C131" s="67"/>
      <c r="D131" s="68"/>
      <c r="E131" s="68"/>
      <c r="F131" s="68"/>
      <c r="G131" s="68"/>
      <c r="H131" s="68"/>
      <c r="I131" s="68"/>
      <c r="J131" s="67"/>
      <c r="K131" s="67"/>
      <c r="L131" s="67"/>
      <c r="M131" s="67"/>
    </row>
    <row r="132" spans="1:13" x14ac:dyDescent="0.25">
      <c r="A132" s="67"/>
      <c r="B132" s="68"/>
      <c r="C132" s="67"/>
      <c r="D132" s="68"/>
      <c r="E132" s="68"/>
      <c r="F132" s="68"/>
      <c r="G132" s="68"/>
      <c r="H132" s="68"/>
      <c r="I132" s="68"/>
      <c r="J132" s="67"/>
      <c r="K132" s="67"/>
      <c r="L132" s="67"/>
      <c r="M132" s="67"/>
    </row>
    <row r="133" spans="1:13" x14ac:dyDescent="0.25">
      <c r="A133" s="67"/>
      <c r="B133" s="68"/>
      <c r="C133" s="67"/>
      <c r="D133" s="68"/>
      <c r="E133" s="68"/>
      <c r="F133" s="68"/>
      <c r="G133" s="68"/>
      <c r="H133" s="68"/>
      <c r="I133" s="68"/>
      <c r="J133" s="67"/>
      <c r="K133" s="67"/>
      <c r="L133" s="67"/>
      <c r="M133" s="67"/>
    </row>
    <row r="134" spans="1:13" x14ac:dyDescent="0.25">
      <c r="A134" s="67"/>
      <c r="B134" s="68"/>
      <c r="C134" s="67"/>
      <c r="D134" s="68"/>
      <c r="E134" s="68"/>
      <c r="F134" s="68"/>
      <c r="G134" s="68"/>
      <c r="H134" s="68"/>
      <c r="I134" s="68"/>
      <c r="J134" s="67"/>
      <c r="K134" s="67"/>
      <c r="L134" s="67"/>
      <c r="M134" s="67"/>
    </row>
    <row r="135" spans="1:13" x14ac:dyDescent="0.25">
      <c r="A135" s="67"/>
      <c r="B135" s="68"/>
      <c r="C135" s="67"/>
      <c r="D135" s="68"/>
      <c r="E135" s="68"/>
      <c r="F135" s="68"/>
      <c r="G135" s="68"/>
      <c r="H135" s="68"/>
      <c r="I135" s="68"/>
      <c r="J135" s="67"/>
      <c r="K135" s="67"/>
      <c r="L135" s="67"/>
      <c r="M135" s="67"/>
    </row>
    <row r="136" spans="1:13" x14ac:dyDescent="0.25">
      <c r="A136" s="67"/>
      <c r="B136" s="68"/>
      <c r="C136" s="67"/>
      <c r="D136" s="68"/>
      <c r="E136" s="68"/>
      <c r="F136" s="68"/>
      <c r="G136" s="68"/>
      <c r="H136" s="68"/>
      <c r="I136" s="68"/>
      <c r="J136" s="67"/>
      <c r="K136" s="67"/>
      <c r="L136" s="67"/>
      <c r="M136" s="67"/>
    </row>
    <row r="137" spans="1:13" x14ac:dyDescent="0.25">
      <c r="A137" s="67"/>
      <c r="B137" s="68"/>
      <c r="C137" s="67"/>
      <c r="D137" s="68"/>
      <c r="E137" s="68"/>
      <c r="F137" s="68"/>
      <c r="G137" s="68"/>
      <c r="H137" s="68"/>
      <c r="I137" s="68"/>
      <c r="J137" s="67"/>
      <c r="K137" s="67"/>
      <c r="L137" s="67"/>
      <c r="M137" s="67"/>
    </row>
    <row r="138" spans="1:13" x14ac:dyDescent="0.25">
      <c r="A138" s="67"/>
      <c r="B138" s="68"/>
      <c r="C138" s="67"/>
      <c r="D138" s="68"/>
      <c r="E138" s="68"/>
      <c r="F138" s="68"/>
      <c r="G138" s="68"/>
      <c r="H138" s="68"/>
      <c r="I138" s="68"/>
      <c r="J138" s="67"/>
      <c r="K138" s="67"/>
      <c r="L138" s="67"/>
      <c r="M138" s="67"/>
    </row>
    <row r="139" spans="1:13" x14ac:dyDescent="0.25">
      <c r="A139" s="67"/>
      <c r="B139" s="68"/>
      <c r="C139" s="67"/>
      <c r="D139" s="68"/>
      <c r="E139" s="68"/>
      <c r="F139" s="68"/>
      <c r="G139" s="68"/>
      <c r="H139" s="68"/>
      <c r="I139" s="68"/>
      <c r="J139" s="67"/>
      <c r="K139" s="67"/>
      <c r="L139" s="67"/>
      <c r="M139" s="67"/>
    </row>
    <row r="140" spans="1:13" x14ac:dyDescent="0.25">
      <c r="A140" s="67"/>
      <c r="B140" s="68"/>
      <c r="C140" s="67"/>
      <c r="D140" s="68"/>
      <c r="E140" s="68"/>
      <c r="F140" s="68"/>
      <c r="G140" s="68"/>
      <c r="H140" s="68"/>
      <c r="I140" s="68"/>
      <c r="J140" s="67"/>
      <c r="K140" s="67"/>
      <c r="L140" s="67"/>
      <c r="M140" s="67"/>
    </row>
    <row r="141" spans="1:13" x14ac:dyDescent="0.25">
      <c r="A141" s="67"/>
      <c r="B141" s="68"/>
      <c r="C141" s="67"/>
      <c r="D141" s="68"/>
      <c r="E141" s="68"/>
      <c r="F141" s="68"/>
      <c r="G141" s="68"/>
      <c r="H141" s="68"/>
      <c r="I141" s="68"/>
      <c r="J141" s="67"/>
      <c r="K141" s="67"/>
      <c r="L141" s="67"/>
      <c r="M141" s="67"/>
    </row>
    <row r="142" spans="1:13" x14ac:dyDescent="0.25">
      <c r="A142" s="67"/>
      <c r="B142" s="68"/>
      <c r="C142" s="67"/>
      <c r="D142" s="68"/>
      <c r="E142" s="68"/>
      <c r="F142" s="68"/>
      <c r="G142" s="68"/>
      <c r="H142" s="68"/>
      <c r="I142" s="68"/>
      <c r="J142" s="67"/>
      <c r="K142" s="67"/>
      <c r="L142" s="67"/>
      <c r="M142" s="67"/>
    </row>
    <row r="143" spans="1:13" ht="15" customHeight="1" x14ac:dyDescent="0.25">
      <c r="A143" s="67"/>
      <c r="B143" s="68"/>
      <c r="C143" s="67"/>
      <c r="D143" s="68"/>
      <c r="E143" s="68"/>
      <c r="F143" s="68"/>
      <c r="G143" s="68"/>
      <c r="H143" s="68"/>
      <c r="I143" s="68"/>
      <c r="J143" s="67"/>
      <c r="K143" s="67"/>
      <c r="L143" s="67"/>
      <c r="M143" s="67"/>
    </row>
    <row r="144" spans="1:13" x14ac:dyDescent="0.25">
      <c r="A144" s="67"/>
      <c r="B144" s="68"/>
      <c r="C144" s="67"/>
      <c r="D144" s="68"/>
      <c r="E144" s="68"/>
      <c r="F144" s="68"/>
      <c r="G144" s="68"/>
      <c r="H144" s="68"/>
      <c r="I144" s="68"/>
      <c r="J144" s="67"/>
      <c r="K144" s="67"/>
      <c r="L144" s="67"/>
      <c r="M144" s="67"/>
    </row>
    <row r="145" spans="1:13" x14ac:dyDescent="0.25">
      <c r="A145" s="67"/>
      <c r="B145" s="68"/>
      <c r="C145" s="67"/>
      <c r="D145" s="68"/>
      <c r="E145" s="68"/>
      <c r="F145" s="68"/>
      <c r="G145" s="68"/>
      <c r="H145" s="68"/>
      <c r="I145" s="68"/>
      <c r="J145" s="67"/>
      <c r="K145" s="67"/>
      <c r="L145" s="67"/>
      <c r="M145" s="67"/>
    </row>
    <row r="146" spans="1:13" x14ac:dyDescent="0.25">
      <c r="A146" s="67"/>
      <c r="B146" s="68"/>
      <c r="C146" s="67"/>
      <c r="D146" s="68"/>
      <c r="E146" s="68"/>
      <c r="F146" s="68"/>
      <c r="G146" s="68"/>
      <c r="H146" s="68"/>
      <c r="I146" s="68"/>
      <c r="J146" s="67"/>
      <c r="K146" s="67"/>
      <c r="L146" s="67"/>
      <c r="M146" s="67"/>
    </row>
    <row r="147" spans="1:13" x14ac:dyDescent="0.25">
      <c r="A147" s="67"/>
      <c r="B147" s="68"/>
      <c r="C147" s="67"/>
      <c r="D147" s="68"/>
      <c r="E147" s="68"/>
      <c r="F147" s="68"/>
      <c r="G147" s="68"/>
      <c r="H147" s="68"/>
      <c r="I147" s="68"/>
      <c r="J147" s="67"/>
      <c r="K147" s="67"/>
      <c r="L147" s="67"/>
      <c r="M147" s="67"/>
    </row>
    <row r="148" spans="1:13" x14ac:dyDescent="0.25">
      <c r="A148" s="67"/>
      <c r="B148" s="68"/>
      <c r="C148" s="67"/>
      <c r="D148" s="68"/>
      <c r="E148" s="68"/>
      <c r="F148" s="68"/>
      <c r="G148" s="68"/>
      <c r="H148" s="68"/>
      <c r="I148" s="68"/>
      <c r="J148" s="67"/>
      <c r="K148" s="67"/>
      <c r="L148" s="67"/>
      <c r="M148" s="67"/>
    </row>
    <row r="149" spans="1:13" x14ac:dyDescent="0.25">
      <c r="A149" s="67"/>
      <c r="B149" s="68"/>
      <c r="C149" s="67"/>
      <c r="D149" s="68"/>
      <c r="E149" s="68"/>
      <c r="F149" s="68"/>
      <c r="G149" s="68"/>
      <c r="H149" s="68"/>
      <c r="I149" s="68"/>
      <c r="J149" s="67"/>
      <c r="K149" s="67"/>
      <c r="L149" s="67"/>
      <c r="M149" s="67"/>
    </row>
    <row r="150" spans="1:13" x14ac:dyDescent="0.25">
      <c r="A150" s="188"/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</row>
    <row r="151" spans="1:13" x14ac:dyDescent="0.25">
      <c r="A151" s="186"/>
      <c r="B151" s="186"/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</row>
    <row r="152" spans="1:13" x14ac:dyDescent="0.25">
      <c r="A152" s="186"/>
      <c r="B152" s="186"/>
      <c r="C152" s="186"/>
      <c r="D152" s="186"/>
      <c r="E152" s="186"/>
      <c r="F152" s="191"/>
      <c r="G152" s="186"/>
      <c r="H152" s="186"/>
      <c r="I152" s="186"/>
      <c r="J152" s="186"/>
      <c r="K152" s="186"/>
      <c r="L152" s="186"/>
      <c r="M152" s="186"/>
    </row>
    <row r="153" spans="1:13" x14ac:dyDescent="0.25">
      <c r="A153" s="186"/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</row>
    <row r="154" spans="1:13" x14ac:dyDescent="0.25">
      <c r="A154" s="186"/>
      <c r="B154" s="186"/>
      <c r="C154" s="186"/>
      <c r="D154" s="186"/>
      <c r="E154" s="186"/>
      <c r="F154" s="186"/>
      <c r="G154" s="186"/>
      <c r="H154" s="186"/>
      <c r="I154" s="186"/>
      <c r="J154" s="186"/>
      <c r="K154" s="186"/>
      <c r="L154" s="186"/>
      <c r="M154" s="186"/>
    </row>
    <row r="155" spans="1:13" x14ac:dyDescent="0.25">
      <c r="A155" s="193"/>
      <c r="B155" s="194"/>
      <c r="C155" s="194"/>
      <c r="D155" s="194"/>
      <c r="E155" s="194"/>
      <c r="F155" s="194"/>
      <c r="G155" s="194"/>
      <c r="H155" s="194"/>
      <c r="I155" s="194"/>
      <c r="J155" s="194"/>
      <c r="K155" s="194"/>
      <c r="L155" s="194"/>
      <c r="M155" s="67"/>
    </row>
    <row r="156" spans="1:13" x14ac:dyDescent="0.25">
      <c r="A156" s="194"/>
      <c r="B156" s="194"/>
      <c r="C156" s="194"/>
      <c r="D156" s="194"/>
      <c r="E156" s="194"/>
      <c r="F156" s="194"/>
      <c r="G156" s="194"/>
      <c r="H156" s="194"/>
      <c r="I156" s="194"/>
      <c r="J156" s="194"/>
      <c r="K156" s="194"/>
      <c r="L156" s="194"/>
      <c r="M156" s="69"/>
    </row>
    <row r="157" spans="1:13" x14ac:dyDescent="0.25">
      <c r="A157" s="194"/>
      <c r="B157" s="194"/>
      <c r="C157" s="194"/>
      <c r="D157" s="194"/>
      <c r="E157" s="194"/>
      <c r="F157" s="194"/>
      <c r="G157" s="194"/>
      <c r="H157" s="194"/>
      <c r="I157" s="194"/>
      <c r="J157" s="194"/>
      <c r="K157" s="194"/>
      <c r="L157" s="194"/>
      <c r="M157" s="69"/>
    </row>
    <row r="158" spans="1:13" x14ac:dyDescent="0.2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</row>
    <row r="159" spans="1:13" x14ac:dyDescent="0.25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x14ac:dyDescent="0.25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3" x14ac:dyDescent="0.25">
      <c r="A161" s="188"/>
      <c r="B161" s="190"/>
      <c r="C161" s="190"/>
      <c r="D161" s="190"/>
      <c r="E161" s="190"/>
      <c r="F161" s="190"/>
      <c r="G161" s="190"/>
      <c r="H161" s="190"/>
      <c r="I161" s="190"/>
      <c r="J161" s="190"/>
      <c r="K161" s="190"/>
      <c r="L161" s="190"/>
      <c r="M161" s="190"/>
    </row>
    <row r="162" spans="1:13" x14ac:dyDescent="0.25">
      <c r="A162" s="67"/>
      <c r="B162" s="68"/>
      <c r="C162" s="67"/>
      <c r="D162" s="68"/>
      <c r="E162" s="68"/>
      <c r="F162" s="68"/>
      <c r="G162" s="68"/>
      <c r="H162" s="68"/>
      <c r="I162" s="68"/>
      <c r="J162" s="67"/>
      <c r="K162" s="67"/>
      <c r="L162" s="67"/>
      <c r="M162" s="67"/>
    </row>
    <row r="163" spans="1:13" x14ac:dyDescent="0.25">
      <c r="A163" s="67"/>
      <c r="B163" s="68"/>
      <c r="C163" s="67"/>
      <c r="D163" s="68"/>
      <c r="E163" s="68"/>
      <c r="F163" s="68"/>
      <c r="G163" s="68"/>
      <c r="H163" s="68"/>
      <c r="I163" s="68"/>
      <c r="J163" s="67"/>
      <c r="K163" s="67"/>
      <c r="L163" s="67"/>
      <c r="M163" s="67"/>
    </row>
    <row r="164" spans="1:13" x14ac:dyDescent="0.25">
      <c r="A164" s="67"/>
      <c r="B164" s="68"/>
      <c r="C164" s="67"/>
      <c r="D164" s="68"/>
      <c r="E164" s="68"/>
      <c r="F164" s="68"/>
      <c r="G164" s="68"/>
      <c r="H164" s="68"/>
      <c r="I164" s="68"/>
      <c r="J164" s="67"/>
      <c r="K164" s="67"/>
      <c r="L164" s="67"/>
      <c r="M164" s="67"/>
    </row>
    <row r="165" spans="1:13" x14ac:dyDescent="0.25">
      <c r="A165" s="67"/>
      <c r="B165" s="68"/>
      <c r="C165" s="67"/>
      <c r="D165" s="68"/>
      <c r="E165" s="68"/>
      <c r="F165" s="68"/>
      <c r="G165" s="68"/>
      <c r="H165" s="68"/>
      <c r="I165" s="68"/>
      <c r="J165" s="67"/>
      <c r="K165" s="67"/>
      <c r="L165" s="67"/>
      <c r="M165" s="67"/>
    </row>
    <row r="166" spans="1:13" x14ac:dyDescent="0.25">
      <c r="A166" s="67"/>
      <c r="B166" s="68"/>
      <c r="C166" s="67"/>
      <c r="D166" s="68"/>
      <c r="E166" s="68"/>
      <c r="F166" s="68"/>
      <c r="G166" s="68"/>
      <c r="H166" s="68"/>
      <c r="I166" s="68"/>
      <c r="J166" s="67"/>
      <c r="K166" s="67"/>
      <c r="L166" s="67"/>
      <c r="M166" s="67"/>
    </row>
    <row r="167" spans="1:13" x14ac:dyDescent="0.25">
      <c r="A167" s="67"/>
      <c r="B167" s="68"/>
      <c r="C167" s="67"/>
      <c r="D167" s="68"/>
      <c r="E167" s="68"/>
      <c r="F167" s="68"/>
      <c r="G167" s="68"/>
      <c r="H167" s="68"/>
      <c r="I167" s="68"/>
      <c r="J167" s="67"/>
      <c r="K167" s="67"/>
      <c r="L167" s="67"/>
      <c r="M167" s="67"/>
    </row>
    <row r="168" spans="1:13" x14ac:dyDescent="0.25">
      <c r="A168" s="67"/>
      <c r="B168" s="68"/>
      <c r="C168" s="67"/>
      <c r="D168" s="68"/>
      <c r="E168" s="68"/>
      <c r="F168" s="68"/>
      <c r="G168" s="68"/>
      <c r="H168" s="68"/>
      <c r="I168" s="68"/>
      <c r="J168" s="67"/>
      <c r="K168" s="67"/>
      <c r="L168" s="67"/>
      <c r="M168" s="67"/>
    </row>
    <row r="169" spans="1:13" x14ac:dyDescent="0.25">
      <c r="A169" s="67"/>
      <c r="B169" s="68"/>
      <c r="C169" s="67"/>
      <c r="D169" s="68"/>
      <c r="E169" s="68"/>
      <c r="F169" s="68"/>
      <c r="G169" s="68"/>
      <c r="H169" s="68"/>
      <c r="I169" s="68"/>
      <c r="J169" s="67"/>
      <c r="K169" s="67"/>
      <c r="L169" s="67"/>
      <c r="M169" s="67"/>
    </row>
    <row r="170" spans="1:13" x14ac:dyDescent="0.25">
      <c r="A170" s="67"/>
      <c r="B170" s="68"/>
      <c r="C170" s="67"/>
      <c r="D170" s="68"/>
      <c r="E170" s="68"/>
      <c r="F170" s="68"/>
      <c r="G170" s="68"/>
      <c r="H170" s="68"/>
      <c r="I170" s="68"/>
      <c r="J170" s="67"/>
      <c r="K170" s="67"/>
      <c r="L170" s="67"/>
      <c r="M170" s="67"/>
    </row>
    <row r="171" spans="1:13" x14ac:dyDescent="0.25">
      <c r="A171" s="67"/>
      <c r="B171" s="68"/>
      <c r="C171" s="67"/>
      <c r="D171" s="68"/>
      <c r="E171" s="68"/>
      <c r="F171" s="68"/>
      <c r="G171" s="68"/>
      <c r="H171" s="68"/>
      <c r="I171" s="68"/>
      <c r="J171" s="67"/>
      <c r="K171" s="67"/>
      <c r="L171" s="67"/>
      <c r="M171" s="67"/>
    </row>
    <row r="172" spans="1:13" x14ac:dyDescent="0.25">
      <c r="A172" s="67"/>
      <c r="B172" s="68"/>
      <c r="C172" s="67"/>
      <c r="D172" s="68"/>
      <c r="E172" s="68"/>
      <c r="F172" s="68"/>
      <c r="G172" s="68"/>
      <c r="H172" s="68"/>
      <c r="I172" s="68"/>
      <c r="J172" s="67"/>
      <c r="K172" s="67"/>
      <c r="L172" s="67"/>
      <c r="M172" s="67"/>
    </row>
    <row r="173" spans="1:13" x14ac:dyDescent="0.25">
      <c r="A173" s="67"/>
      <c r="B173" s="68"/>
      <c r="C173" s="67"/>
      <c r="D173" s="68"/>
      <c r="E173" s="68"/>
      <c r="F173" s="68"/>
      <c r="G173" s="68"/>
      <c r="H173" s="68"/>
      <c r="I173" s="68"/>
      <c r="J173" s="67"/>
      <c r="K173" s="67"/>
      <c r="L173" s="67"/>
      <c r="M173" s="67"/>
    </row>
    <row r="174" spans="1:13" x14ac:dyDescent="0.25">
      <c r="A174" s="67"/>
      <c r="B174" s="68"/>
      <c r="C174" s="67"/>
      <c r="D174" s="68"/>
      <c r="E174" s="68"/>
      <c r="F174" s="68"/>
      <c r="G174" s="68"/>
      <c r="H174" s="68"/>
      <c r="I174" s="68"/>
      <c r="J174" s="67"/>
      <c r="K174" s="67"/>
      <c r="L174" s="67"/>
      <c r="M174" s="67"/>
    </row>
    <row r="175" spans="1:13" x14ac:dyDescent="0.25">
      <c r="A175" s="67"/>
      <c r="B175" s="68"/>
      <c r="C175" s="67"/>
      <c r="D175" s="68"/>
      <c r="E175" s="68"/>
      <c r="F175" s="68"/>
      <c r="G175" s="68"/>
      <c r="H175" s="68"/>
      <c r="I175" s="68"/>
      <c r="J175" s="67"/>
      <c r="K175" s="67"/>
      <c r="L175" s="67"/>
      <c r="M175" s="67"/>
    </row>
    <row r="176" spans="1:13" x14ac:dyDescent="0.25">
      <c r="A176" s="67"/>
      <c r="B176" s="68"/>
      <c r="C176" s="67"/>
      <c r="D176" s="68"/>
      <c r="E176" s="68"/>
      <c r="F176" s="68"/>
      <c r="G176" s="68"/>
      <c r="H176" s="68"/>
      <c r="I176" s="68"/>
      <c r="J176" s="67"/>
      <c r="K176" s="67"/>
      <c r="L176" s="67"/>
      <c r="M176" s="67"/>
    </row>
    <row r="177" spans="1:13" x14ac:dyDescent="0.25">
      <c r="A177" s="67"/>
      <c r="B177" s="68"/>
      <c r="C177" s="67"/>
      <c r="D177" s="68"/>
      <c r="E177" s="68"/>
      <c r="F177" s="68"/>
      <c r="G177" s="68"/>
      <c r="H177" s="68"/>
      <c r="I177" s="68"/>
      <c r="J177" s="67"/>
      <c r="K177" s="67"/>
      <c r="L177" s="67"/>
      <c r="M177" s="67"/>
    </row>
    <row r="178" spans="1:13" x14ac:dyDescent="0.25">
      <c r="A178" s="67"/>
      <c r="B178" s="68"/>
      <c r="C178" s="67"/>
      <c r="D178" s="68"/>
      <c r="E178" s="68"/>
      <c r="F178" s="68"/>
      <c r="G178" s="68"/>
      <c r="H178" s="68"/>
      <c r="I178" s="68"/>
      <c r="J178" s="67"/>
      <c r="K178" s="67"/>
      <c r="L178" s="67"/>
      <c r="M178" s="67"/>
    </row>
    <row r="179" spans="1:13" x14ac:dyDescent="0.25">
      <c r="A179" s="67"/>
      <c r="B179" s="68"/>
      <c r="C179" s="67"/>
      <c r="D179" s="68"/>
      <c r="E179" s="68"/>
      <c r="F179" s="68"/>
      <c r="G179" s="68"/>
      <c r="H179" s="68"/>
      <c r="I179" s="68"/>
      <c r="J179" s="67"/>
      <c r="K179" s="67"/>
      <c r="L179" s="67"/>
      <c r="M179" s="67"/>
    </row>
    <row r="180" spans="1:13" x14ac:dyDescent="0.25">
      <c r="A180" s="67"/>
      <c r="B180" s="68"/>
      <c r="C180" s="67"/>
      <c r="D180" s="68"/>
      <c r="E180" s="68"/>
      <c r="F180" s="68"/>
      <c r="G180" s="68"/>
      <c r="H180" s="68"/>
      <c r="I180" s="68"/>
      <c r="J180" s="67"/>
      <c r="K180" s="67"/>
      <c r="L180" s="67"/>
      <c r="M180" s="67"/>
    </row>
    <row r="181" spans="1:13" x14ac:dyDescent="0.25">
      <c r="A181" s="67"/>
      <c r="B181" s="68"/>
      <c r="C181" s="67"/>
      <c r="D181" s="68"/>
      <c r="E181" s="68"/>
      <c r="F181" s="68"/>
      <c r="G181" s="68"/>
      <c r="H181" s="68"/>
      <c r="I181" s="68"/>
      <c r="J181" s="67"/>
      <c r="K181" s="67"/>
      <c r="L181" s="67"/>
      <c r="M181" s="67"/>
    </row>
    <row r="182" spans="1:13" x14ac:dyDescent="0.25">
      <c r="A182" s="67"/>
      <c r="B182" s="68"/>
      <c r="C182" s="67"/>
      <c r="D182" s="68"/>
      <c r="E182" s="68"/>
      <c r="F182" s="68"/>
      <c r="G182" s="68"/>
      <c r="H182" s="68"/>
      <c r="I182" s="68"/>
      <c r="J182" s="67"/>
      <c r="K182" s="67"/>
      <c r="L182" s="67"/>
      <c r="M182" s="67"/>
    </row>
    <row r="183" spans="1:13" ht="15" customHeight="1" x14ac:dyDescent="0.25">
      <c r="A183" s="67"/>
      <c r="B183" s="68"/>
      <c r="C183" s="67"/>
      <c r="D183" s="68"/>
      <c r="E183" s="68"/>
      <c r="F183" s="68"/>
      <c r="G183" s="68"/>
      <c r="H183" s="68"/>
      <c r="I183" s="68"/>
      <c r="J183" s="67"/>
      <c r="K183" s="67"/>
      <c r="L183" s="67"/>
      <c r="M183" s="67"/>
    </row>
    <row r="184" spans="1:13" x14ac:dyDescent="0.25">
      <c r="A184" s="67"/>
      <c r="B184" s="68"/>
      <c r="C184" s="67"/>
      <c r="D184" s="68"/>
      <c r="E184" s="68"/>
      <c r="F184" s="68"/>
      <c r="G184" s="68"/>
      <c r="H184" s="68"/>
      <c r="I184" s="68"/>
      <c r="J184" s="67"/>
      <c r="K184" s="67"/>
      <c r="L184" s="67"/>
      <c r="M184" s="67"/>
    </row>
    <row r="185" spans="1:13" x14ac:dyDescent="0.25">
      <c r="A185" s="67"/>
      <c r="B185" s="68"/>
      <c r="C185" s="67"/>
      <c r="D185" s="68"/>
      <c r="E185" s="68"/>
      <c r="F185" s="68"/>
      <c r="G185" s="68"/>
      <c r="H185" s="68"/>
      <c r="I185" s="68"/>
      <c r="J185" s="67"/>
      <c r="K185" s="67"/>
      <c r="L185" s="67"/>
      <c r="M185" s="67"/>
    </row>
    <row r="186" spans="1:13" x14ac:dyDescent="0.25">
      <c r="A186" s="67"/>
      <c r="B186" s="68"/>
      <c r="C186" s="67"/>
      <c r="D186" s="68"/>
      <c r="E186" s="68"/>
      <c r="F186" s="68"/>
      <c r="G186" s="68"/>
      <c r="H186" s="68"/>
      <c r="I186" s="68"/>
      <c r="J186" s="67"/>
      <c r="K186" s="67"/>
      <c r="L186" s="67"/>
      <c r="M186" s="67"/>
    </row>
    <row r="187" spans="1:13" x14ac:dyDescent="0.25">
      <c r="A187" s="187"/>
      <c r="B187" s="190"/>
      <c r="C187" s="190"/>
      <c r="D187" s="190"/>
      <c r="E187" s="190"/>
      <c r="F187" s="190"/>
      <c r="G187" s="190"/>
      <c r="H187" s="190"/>
      <c r="I187" s="190"/>
      <c r="J187" s="190"/>
      <c r="K187" s="190"/>
      <c r="L187" s="190"/>
      <c r="M187" s="190"/>
    </row>
    <row r="188" spans="1:13" x14ac:dyDescent="0.25">
      <c r="A188" s="186"/>
      <c r="B188" s="186"/>
      <c r="C188" s="186"/>
      <c r="D188" s="186"/>
      <c r="E188" s="186"/>
      <c r="F188" s="186"/>
      <c r="G188" s="186"/>
      <c r="H188" s="186"/>
      <c r="I188" s="186"/>
      <c r="J188" s="186"/>
      <c r="K188" s="186"/>
      <c r="L188" s="186"/>
      <c r="M188" s="186"/>
    </row>
    <row r="189" spans="1:13" x14ac:dyDescent="0.25">
      <c r="A189" s="186"/>
      <c r="B189" s="186"/>
      <c r="C189" s="186"/>
      <c r="D189" s="186"/>
      <c r="E189" s="186"/>
      <c r="F189" s="191"/>
      <c r="G189" s="186"/>
      <c r="H189" s="186"/>
      <c r="I189" s="186"/>
      <c r="J189" s="186"/>
      <c r="K189" s="186"/>
      <c r="L189" s="186"/>
      <c r="M189" s="186"/>
    </row>
    <row r="190" spans="1:13" x14ac:dyDescent="0.25">
      <c r="A190" s="186"/>
      <c r="B190" s="186"/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</row>
    <row r="191" spans="1:13" x14ac:dyDescent="0.25">
      <c r="A191" s="186"/>
      <c r="B191" s="186"/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</row>
    <row r="192" spans="1:13" x14ac:dyDescent="0.25">
      <c r="A192" s="193"/>
      <c r="B192" s="194"/>
      <c r="C192" s="194"/>
      <c r="D192" s="194"/>
      <c r="E192" s="194"/>
      <c r="F192" s="194"/>
      <c r="G192" s="194"/>
      <c r="H192" s="194"/>
      <c r="I192" s="194"/>
      <c r="J192" s="194"/>
      <c r="K192" s="194"/>
      <c r="L192" s="194"/>
      <c r="M192" s="67"/>
    </row>
    <row r="193" spans="1:14" x14ac:dyDescent="0.25">
      <c r="A193" s="194"/>
      <c r="B193" s="194"/>
      <c r="C193" s="194"/>
      <c r="D193" s="194"/>
      <c r="E193" s="194"/>
      <c r="F193" s="194"/>
      <c r="G193" s="194"/>
      <c r="H193" s="194"/>
      <c r="I193" s="194"/>
      <c r="J193" s="194"/>
      <c r="K193" s="194"/>
      <c r="L193" s="194"/>
      <c r="M193" s="69"/>
    </row>
    <row r="194" spans="1:14" x14ac:dyDescent="0.25">
      <c r="A194" s="194"/>
      <c r="B194" s="194"/>
      <c r="C194" s="194"/>
      <c r="D194" s="194"/>
      <c r="E194" s="194"/>
      <c r="F194" s="194"/>
      <c r="G194" s="194"/>
      <c r="H194" s="194"/>
      <c r="I194" s="194"/>
      <c r="J194" s="194"/>
      <c r="K194" s="194"/>
      <c r="L194" s="194"/>
      <c r="M194" s="69"/>
    </row>
    <row r="195" spans="1:14" x14ac:dyDescent="0.2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</row>
    <row r="196" spans="1:14" x14ac:dyDescent="0.25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</row>
    <row r="197" spans="1:14" x14ac:dyDescent="0.25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</row>
    <row r="198" spans="1:14" x14ac:dyDescent="0.25">
      <c r="A198" s="188"/>
      <c r="B198" s="190"/>
      <c r="C198" s="190"/>
      <c r="D198" s="190"/>
      <c r="E198" s="190"/>
      <c r="F198" s="190"/>
      <c r="G198" s="190"/>
      <c r="H198" s="190"/>
      <c r="I198" s="190"/>
      <c r="J198" s="190"/>
      <c r="K198" s="190"/>
      <c r="L198" s="190"/>
      <c r="M198" s="190"/>
    </row>
    <row r="199" spans="1:14" x14ac:dyDescent="0.25">
      <c r="A199" s="67"/>
      <c r="B199" s="68"/>
      <c r="C199" s="67"/>
      <c r="D199" s="68"/>
      <c r="E199" s="68"/>
      <c r="F199" s="68"/>
      <c r="G199" s="68"/>
      <c r="H199" s="68"/>
      <c r="I199" s="68"/>
      <c r="J199" s="67"/>
      <c r="K199" s="67"/>
      <c r="L199" s="67"/>
      <c r="M199" s="67"/>
      <c r="N199" s="129"/>
    </row>
    <row r="200" spans="1:14" x14ac:dyDescent="0.25">
      <c r="A200" s="67"/>
      <c r="B200" s="68"/>
      <c r="C200" s="67"/>
      <c r="D200" s="68"/>
      <c r="E200" s="68"/>
      <c r="F200" s="68"/>
      <c r="G200" s="68"/>
      <c r="H200" s="68"/>
      <c r="I200" s="68"/>
      <c r="J200" s="67"/>
      <c r="K200" s="67"/>
      <c r="L200" s="67"/>
      <c r="M200" s="67"/>
    </row>
    <row r="201" spans="1:14" x14ac:dyDescent="0.25">
      <c r="A201" s="67"/>
      <c r="B201" s="68"/>
      <c r="C201" s="67"/>
      <c r="D201" s="68"/>
      <c r="E201" s="68"/>
      <c r="F201" s="68"/>
      <c r="G201" s="68"/>
      <c r="H201" s="68"/>
      <c r="I201" s="68"/>
      <c r="J201" s="67"/>
      <c r="K201" s="67"/>
      <c r="L201" s="67"/>
      <c r="M201" s="67"/>
    </row>
    <row r="202" spans="1:14" x14ac:dyDescent="0.25">
      <c r="A202" s="67"/>
      <c r="B202" s="68"/>
      <c r="C202" s="67"/>
      <c r="D202" s="68"/>
      <c r="E202" s="68"/>
      <c r="F202" s="68"/>
      <c r="G202" s="68"/>
      <c r="H202" s="68"/>
      <c r="I202" s="68"/>
      <c r="J202" s="67"/>
      <c r="K202" s="67"/>
      <c r="L202" s="67"/>
      <c r="M202" s="67"/>
      <c r="N202" s="129"/>
    </row>
    <row r="203" spans="1:14" x14ac:dyDescent="0.25">
      <c r="A203" s="67"/>
      <c r="B203" s="68"/>
      <c r="C203" s="67"/>
      <c r="D203" s="68"/>
      <c r="E203" s="68"/>
      <c r="F203" s="68"/>
      <c r="G203" s="68"/>
      <c r="H203" s="68"/>
      <c r="I203" s="68"/>
      <c r="J203" s="67"/>
      <c r="K203" s="67"/>
      <c r="L203" s="67"/>
      <c r="M203" s="67"/>
    </row>
    <row r="204" spans="1:14" x14ac:dyDescent="0.25">
      <c r="A204" s="67"/>
      <c r="B204" s="68"/>
      <c r="C204" s="67"/>
      <c r="D204" s="68"/>
      <c r="E204" s="68"/>
      <c r="F204" s="68"/>
      <c r="G204" s="68"/>
      <c r="H204" s="68"/>
      <c r="I204" s="68"/>
      <c r="J204" s="67"/>
      <c r="K204" s="67"/>
      <c r="L204" s="67"/>
      <c r="M204" s="67"/>
    </row>
    <row r="205" spans="1:14" x14ac:dyDescent="0.25">
      <c r="A205" s="67"/>
      <c r="B205" s="68"/>
      <c r="C205" s="67"/>
      <c r="D205" s="68"/>
      <c r="E205" s="68"/>
      <c r="F205" s="68"/>
      <c r="G205" s="68"/>
      <c r="H205" s="68"/>
      <c r="I205" s="68"/>
      <c r="J205" s="67"/>
      <c r="K205" s="67"/>
      <c r="L205" s="67"/>
      <c r="M205" s="67"/>
    </row>
    <row r="206" spans="1:14" x14ac:dyDescent="0.25">
      <c r="A206" s="67"/>
      <c r="B206" s="68"/>
      <c r="C206" s="67"/>
      <c r="D206" s="68"/>
      <c r="E206" s="68"/>
      <c r="F206" s="68"/>
      <c r="G206" s="68"/>
      <c r="H206" s="68"/>
      <c r="I206" s="68"/>
      <c r="J206" s="67"/>
      <c r="K206" s="67"/>
      <c r="L206" s="67"/>
      <c r="M206" s="67"/>
    </row>
    <row r="207" spans="1:14" x14ac:dyDescent="0.25">
      <c r="A207" s="67"/>
      <c r="B207" s="68"/>
      <c r="C207" s="67"/>
      <c r="D207" s="68"/>
      <c r="E207" s="68"/>
      <c r="F207" s="68"/>
      <c r="G207" s="68"/>
      <c r="H207" s="68"/>
      <c r="I207" s="68"/>
      <c r="J207" s="67"/>
      <c r="K207" s="67"/>
      <c r="L207" s="67"/>
      <c r="M207" s="67"/>
    </row>
    <row r="208" spans="1:14" x14ac:dyDescent="0.25">
      <c r="A208" s="67"/>
      <c r="B208" s="68"/>
      <c r="C208" s="67"/>
      <c r="D208" s="68"/>
      <c r="E208" s="68"/>
      <c r="F208" s="68"/>
      <c r="G208" s="68"/>
      <c r="H208" s="68"/>
      <c r="I208" s="68"/>
      <c r="J208" s="67"/>
      <c r="K208" s="67"/>
      <c r="L208" s="67"/>
      <c r="M208" s="67"/>
    </row>
    <row r="209" spans="1:13" x14ac:dyDescent="0.25">
      <c r="A209" s="67"/>
      <c r="B209" s="68"/>
      <c r="C209" s="67"/>
      <c r="D209" s="68"/>
      <c r="E209" s="68"/>
      <c r="F209" s="68"/>
      <c r="G209" s="68"/>
      <c r="H209" s="68"/>
      <c r="I209" s="68"/>
      <c r="J209" s="67"/>
      <c r="K209" s="67"/>
      <c r="L209" s="67"/>
      <c r="M209" s="67"/>
    </row>
    <row r="210" spans="1:13" x14ac:dyDescent="0.25">
      <c r="A210" s="67"/>
      <c r="B210" s="68"/>
      <c r="C210" s="67"/>
      <c r="D210" s="68"/>
      <c r="E210" s="68"/>
      <c r="F210" s="68"/>
      <c r="G210" s="68"/>
      <c r="H210" s="68"/>
      <c r="I210" s="68"/>
      <c r="J210" s="67"/>
      <c r="K210" s="67"/>
      <c r="L210" s="67"/>
      <c r="M210" s="67"/>
    </row>
    <row r="211" spans="1:13" x14ac:dyDescent="0.25">
      <c r="A211" s="67"/>
      <c r="B211" s="68"/>
      <c r="C211" s="67"/>
      <c r="D211" s="68"/>
      <c r="E211" s="68"/>
      <c r="F211" s="68"/>
      <c r="G211" s="68"/>
      <c r="H211" s="68"/>
      <c r="I211" s="68"/>
      <c r="J211" s="67"/>
      <c r="K211" s="67"/>
      <c r="L211" s="67"/>
      <c r="M211" s="67"/>
    </row>
    <row r="212" spans="1:13" x14ac:dyDescent="0.25">
      <c r="A212" s="67"/>
      <c r="B212" s="68"/>
      <c r="C212" s="67"/>
      <c r="D212" s="68"/>
      <c r="E212" s="68"/>
      <c r="F212" s="68"/>
      <c r="G212" s="68"/>
      <c r="H212" s="68"/>
      <c r="I212" s="68"/>
      <c r="J212" s="67"/>
      <c r="K212" s="67"/>
      <c r="L212" s="67"/>
      <c r="M212" s="67"/>
    </row>
    <row r="213" spans="1:13" x14ac:dyDescent="0.25">
      <c r="A213" s="67"/>
      <c r="B213" s="68"/>
      <c r="C213" s="67"/>
      <c r="D213" s="68"/>
      <c r="E213" s="68"/>
      <c r="F213" s="68"/>
      <c r="G213" s="68"/>
      <c r="H213" s="68"/>
      <c r="I213" s="68"/>
      <c r="J213" s="67"/>
      <c r="K213" s="67"/>
      <c r="L213" s="67"/>
      <c r="M213" s="67"/>
    </row>
    <row r="214" spans="1:13" x14ac:dyDescent="0.25">
      <c r="A214" s="67"/>
      <c r="B214" s="68"/>
      <c r="C214" s="67"/>
      <c r="D214" s="68"/>
      <c r="E214" s="68"/>
      <c r="F214" s="68"/>
      <c r="G214" s="68"/>
      <c r="H214" s="68"/>
      <c r="I214" s="68"/>
      <c r="J214" s="67"/>
      <c r="K214" s="67"/>
      <c r="L214" s="67"/>
      <c r="M214" s="67"/>
    </row>
    <row r="215" spans="1:13" x14ac:dyDescent="0.25">
      <c r="A215" s="67"/>
      <c r="B215" s="68"/>
      <c r="C215" s="67"/>
      <c r="D215" s="68"/>
      <c r="E215" s="68"/>
      <c r="F215" s="68"/>
      <c r="G215" s="68"/>
      <c r="H215" s="68"/>
      <c r="I215" s="68"/>
      <c r="J215" s="67"/>
      <c r="K215" s="67"/>
      <c r="L215" s="67"/>
      <c r="M215" s="67"/>
    </row>
    <row r="216" spans="1:13" x14ac:dyDescent="0.25">
      <c r="A216" s="67"/>
      <c r="B216" s="68"/>
      <c r="C216" s="67"/>
      <c r="D216" s="68"/>
      <c r="E216" s="68"/>
      <c r="F216" s="68"/>
      <c r="G216" s="68"/>
      <c r="H216" s="68"/>
      <c r="I216" s="68"/>
      <c r="J216" s="67"/>
      <c r="K216" s="67"/>
      <c r="L216" s="67"/>
      <c r="M216" s="67"/>
    </row>
    <row r="217" spans="1:13" x14ac:dyDescent="0.25">
      <c r="A217" s="67"/>
      <c r="B217" s="68"/>
      <c r="C217" s="67"/>
      <c r="D217" s="68"/>
      <c r="E217" s="68"/>
      <c r="F217" s="68"/>
      <c r="G217" s="68"/>
      <c r="H217" s="68"/>
      <c r="I217" s="68"/>
      <c r="J217" s="67"/>
      <c r="K217" s="67"/>
      <c r="L217" s="67"/>
      <c r="M217" s="67"/>
    </row>
    <row r="218" spans="1:13" ht="15" customHeight="1" x14ac:dyDescent="0.25">
      <c r="A218" s="67"/>
      <c r="B218" s="68"/>
      <c r="C218" s="67"/>
      <c r="D218" s="68"/>
      <c r="E218" s="68"/>
      <c r="F218" s="68"/>
      <c r="G218" s="68"/>
      <c r="H218" s="68"/>
      <c r="I218" s="68"/>
      <c r="J218" s="67"/>
      <c r="K218" s="67"/>
      <c r="L218" s="67"/>
      <c r="M218" s="67"/>
    </row>
    <row r="219" spans="1:13" x14ac:dyDescent="0.25">
      <c r="A219" s="67"/>
      <c r="B219" s="68"/>
      <c r="C219" s="67"/>
      <c r="D219" s="68"/>
      <c r="E219" s="68"/>
      <c r="F219" s="68"/>
      <c r="G219" s="68"/>
      <c r="H219" s="68"/>
      <c r="I219" s="68"/>
      <c r="J219" s="67"/>
      <c r="K219" s="67"/>
      <c r="L219" s="67"/>
      <c r="M219" s="67"/>
    </row>
    <row r="220" spans="1:13" x14ac:dyDescent="0.25">
      <c r="A220" s="67"/>
      <c r="B220" s="68"/>
      <c r="C220" s="67"/>
      <c r="D220" s="68"/>
      <c r="E220" s="68"/>
      <c r="F220" s="68"/>
      <c r="G220" s="68"/>
      <c r="H220" s="68"/>
      <c r="I220" s="68"/>
      <c r="J220" s="67"/>
      <c r="K220" s="67"/>
      <c r="L220" s="67"/>
      <c r="M220" s="67"/>
    </row>
    <row r="221" spans="1:13" x14ac:dyDescent="0.25">
      <c r="A221" s="67"/>
      <c r="B221" s="68"/>
      <c r="C221" s="67"/>
      <c r="D221" s="68"/>
      <c r="E221" s="68"/>
      <c r="F221" s="68"/>
      <c r="G221" s="68"/>
      <c r="H221" s="68"/>
      <c r="I221" s="68"/>
      <c r="J221" s="67"/>
      <c r="K221" s="67"/>
      <c r="L221" s="67"/>
      <c r="M221" s="67"/>
    </row>
    <row r="222" spans="1:13" x14ac:dyDescent="0.25">
      <c r="A222" s="67"/>
      <c r="B222" s="68"/>
      <c r="C222" s="67"/>
      <c r="D222" s="68"/>
      <c r="E222" s="68"/>
      <c r="F222" s="68"/>
      <c r="G222" s="68"/>
      <c r="H222" s="68"/>
      <c r="I222" s="68"/>
      <c r="J222" s="67"/>
      <c r="K222" s="67"/>
      <c r="L222" s="67"/>
      <c r="M222" s="67"/>
    </row>
    <row r="223" spans="1:13" x14ac:dyDescent="0.25">
      <c r="A223" s="67"/>
      <c r="B223" s="68"/>
      <c r="C223" s="67"/>
      <c r="D223" s="68"/>
      <c r="E223" s="68"/>
      <c r="F223" s="68"/>
      <c r="G223" s="68"/>
      <c r="H223" s="68"/>
      <c r="I223" s="68"/>
      <c r="J223" s="67"/>
      <c r="K223" s="67"/>
      <c r="L223" s="67"/>
      <c r="M223" s="67"/>
    </row>
    <row r="224" spans="1:13" x14ac:dyDescent="0.25">
      <c r="A224" s="187"/>
      <c r="B224" s="190"/>
      <c r="C224" s="190"/>
      <c r="D224" s="190"/>
      <c r="E224" s="190"/>
      <c r="F224" s="190"/>
      <c r="G224" s="190"/>
      <c r="H224" s="190"/>
      <c r="I224" s="190"/>
      <c r="J224" s="190"/>
      <c r="K224" s="190"/>
      <c r="L224" s="190"/>
      <c r="M224" s="190"/>
    </row>
    <row r="225" spans="1:13" x14ac:dyDescent="0.25">
      <c r="A225" s="186"/>
      <c r="B225" s="186"/>
      <c r="C225" s="186"/>
      <c r="D225" s="186"/>
      <c r="E225" s="186"/>
      <c r="F225" s="186"/>
      <c r="G225" s="186"/>
      <c r="H225" s="186"/>
      <c r="I225" s="186"/>
      <c r="J225" s="186"/>
      <c r="K225" s="186"/>
      <c r="L225" s="186"/>
      <c r="M225" s="186"/>
    </row>
    <row r="226" spans="1:13" x14ac:dyDescent="0.25">
      <c r="A226" s="186"/>
      <c r="B226" s="186"/>
      <c r="C226" s="186"/>
      <c r="D226" s="186"/>
      <c r="E226" s="186"/>
      <c r="F226" s="191"/>
      <c r="G226" s="186"/>
      <c r="H226" s="186"/>
      <c r="I226" s="186"/>
      <c r="J226" s="186"/>
      <c r="K226" s="186"/>
      <c r="L226" s="186"/>
      <c r="M226" s="186"/>
    </row>
    <row r="227" spans="1:13" x14ac:dyDescent="0.25">
      <c r="A227" s="186"/>
      <c r="B227" s="186"/>
      <c r="C227" s="186"/>
      <c r="D227" s="186"/>
      <c r="E227" s="186"/>
      <c r="F227" s="186"/>
      <c r="G227" s="186"/>
      <c r="H227" s="186"/>
      <c r="I227" s="186"/>
      <c r="J227" s="186"/>
      <c r="K227" s="186"/>
      <c r="L227" s="186"/>
      <c r="M227" s="186"/>
    </row>
    <row r="228" spans="1:13" x14ac:dyDescent="0.25">
      <c r="A228" s="192"/>
      <c r="B228" s="190"/>
      <c r="C228" s="190"/>
      <c r="D228" s="190"/>
      <c r="E228" s="190"/>
      <c r="F228" s="190"/>
      <c r="G228" s="190"/>
      <c r="H228" s="190"/>
      <c r="I228" s="190"/>
      <c r="J228" s="190"/>
      <c r="K228" s="190"/>
      <c r="L228" s="190"/>
      <c r="M228" s="67"/>
    </row>
    <row r="229" spans="1:13" x14ac:dyDescent="0.25">
      <c r="A229" s="190"/>
      <c r="B229" s="190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69"/>
    </row>
    <row r="230" spans="1:13" x14ac:dyDescent="0.25">
      <c r="A230" s="190"/>
      <c r="B230" s="190"/>
      <c r="C230" s="190"/>
      <c r="D230" s="190"/>
      <c r="E230" s="190"/>
      <c r="F230" s="190"/>
      <c r="G230" s="190"/>
      <c r="H230" s="190"/>
      <c r="I230" s="190"/>
      <c r="J230" s="190"/>
      <c r="K230" s="190"/>
      <c r="L230" s="190"/>
      <c r="M230" s="69"/>
    </row>
    <row r="231" spans="1:13" x14ac:dyDescent="0.25">
      <c r="A231" s="186"/>
      <c r="B231" s="186"/>
      <c r="C231" s="186"/>
      <c r="D231" s="69"/>
      <c r="E231" s="69"/>
      <c r="F231" s="69"/>
      <c r="G231" s="69"/>
      <c r="H231" s="69"/>
      <c r="I231" s="69"/>
      <c r="J231" s="69"/>
      <c r="K231" s="69"/>
      <c r="L231" s="69"/>
      <c r="M231" s="69"/>
    </row>
    <row r="232" spans="1:13" x14ac:dyDescent="0.25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</row>
    <row r="233" spans="1:13" x14ac:dyDescent="0.25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</row>
    <row r="234" spans="1:13" x14ac:dyDescent="0.25">
      <c r="A234" s="188"/>
      <c r="B234" s="190"/>
      <c r="C234" s="190"/>
      <c r="D234" s="190"/>
      <c r="E234" s="190"/>
      <c r="F234" s="190"/>
      <c r="G234" s="190"/>
      <c r="H234" s="190"/>
      <c r="I234" s="190"/>
      <c r="J234" s="190"/>
      <c r="K234" s="190"/>
      <c r="L234" s="190"/>
      <c r="M234" s="190"/>
    </row>
    <row r="235" spans="1:13" x14ac:dyDescent="0.25">
      <c r="A235" s="67"/>
      <c r="B235" s="68"/>
      <c r="C235" s="67"/>
      <c r="D235" s="68"/>
      <c r="E235" s="68"/>
      <c r="F235" s="68"/>
      <c r="G235" s="68"/>
      <c r="H235" s="68"/>
      <c r="I235" s="68"/>
      <c r="J235" s="67"/>
      <c r="K235" s="67"/>
      <c r="L235" s="67"/>
      <c r="M235" s="67"/>
    </row>
    <row r="236" spans="1:13" x14ac:dyDescent="0.25">
      <c r="A236" s="67"/>
      <c r="B236" s="68"/>
      <c r="C236" s="67"/>
      <c r="D236" s="68"/>
      <c r="E236" s="68"/>
      <c r="F236" s="68"/>
      <c r="G236" s="68"/>
      <c r="H236" s="68"/>
      <c r="I236" s="68"/>
      <c r="J236" s="67"/>
      <c r="K236" s="67"/>
      <c r="L236" s="67"/>
      <c r="M236" s="67"/>
    </row>
    <row r="237" spans="1:13" x14ac:dyDescent="0.25">
      <c r="A237" s="67"/>
      <c r="B237" s="68"/>
      <c r="C237" s="67"/>
      <c r="D237" s="68"/>
      <c r="E237" s="68"/>
      <c r="F237" s="68"/>
      <c r="G237" s="68"/>
      <c r="H237" s="68"/>
      <c r="I237" s="68"/>
      <c r="J237" s="67"/>
      <c r="K237" s="67"/>
      <c r="L237" s="67"/>
      <c r="M237" s="67"/>
    </row>
    <row r="238" spans="1:13" x14ac:dyDescent="0.25">
      <c r="A238" s="67"/>
      <c r="B238" s="68"/>
      <c r="C238" s="67"/>
      <c r="D238" s="68"/>
      <c r="E238" s="68"/>
      <c r="F238" s="68"/>
      <c r="G238" s="68"/>
      <c r="H238" s="68"/>
      <c r="I238" s="68"/>
      <c r="J238" s="67"/>
      <c r="K238" s="67"/>
      <c r="L238" s="67"/>
      <c r="M238" s="67"/>
    </row>
    <row r="239" spans="1:13" x14ac:dyDescent="0.25">
      <c r="A239" s="67"/>
      <c r="B239" s="68"/>
      <c r="C239" s="67"/>
      <c r="D239" s="68"/>
      <c r="E239" s="68"/>
      <c r="F239" s="68"/>
      <c r="G239" s="68"/>
      <c r="H239" s="68"/>
      <c r="I239" s="68"/>
      <c r="J239" s="67"/>
      <c r="K239" s="67"/>
      <c r="L239" s="67"/>
      <c r="M239" s="67"/>
    </row>
    <row r="240" spans="1:13" x14ac:dyDescent="0.25">
      <c r="A240" s="67"/>
      <c r="B240" s="68"/>
      <c r="C240" s="67"/>
      <c r="D240" s="68"/>
      <c r="E240" s="68"/>
      <c r="F240" s="68"/>
      <c r="G240" s="68"/>
      <c r="H240" s="68"/>
      <c r="I240" s="68"/>
      <c r="J240" s="67"/>
      <c r="K240" s="67"/>
      <c r="L240" s="67"/>
      <c r="M240" s="67"/>
    </row>
    <row r="241" spans="1:13" x14ac:dyDescent="0.25">
      <c r="A241" s="67"/>
      <c r="B241" s="68"/>
      <c r="C241" s="67"/>
      <c r="D241" s="68"/>
      <c r="E241" s="68"/>
      <c r="F241" s="68"/>
      <c r="G241" s="68"/>
      <c r="H241" s="68"/>
      <c r="I241" s="68"/>
      <c r="J241" s="67"/>
      <c r="K241" s="67"/>
      <c r="L241" s="67"/>
      <c r="M241" s="67"/>
    </row>
    <row r="242" spans="1:13" x14ac:dyDescent="0.25">
      <c r="A242" s="67"/>
      <c r="B242" s="68"/>
      <c r="C242" s="67"/>
      <c r="D242" s="68"/>
      <c r="E242" s="68"/>
      <c r="F242" s="68"/>
      <c r="G242" s="68"/>
      <c r="H242" s="68"/>
      <c r="I242" s="68"/>
      <c r="J242" s="67"/>
      <c r="K242" s="67"/>
      <c r="L242" s="67"/>
      <c r="M242" s="67"/>
    </row>
    <row r="243" spans="1:13" x14ac:dyDescent="0.25">
      <c r="A243" s="67"/>
      <c r="B243" s="68"/>
      <c r="C243" s="67"/>
      <c r="D243" s="68"/>
      <c r="E243" s="68"/>
      <c r="F243" s="68"/>
      <c r="G243" s="68"/>
      <c r="H243" s="68"/>
      <c r="I243" s="68"/>
      <c r="J243" s="67"/>
      <c r="K243" s="67"/>
      <c r="L243" s="67"/>
      <c r="M243" s="67"/>
    </row>
    <row r="244" spans="1:13" x14ac:dyDescent="0.25">
      <c r="A244" s="67"/>
      <c r="B244" s="68"/>
      <c r="C244" s="67"/>
      <c r="D244" s="68"/>
      <c r="E244" s="68"/>
      <c r="F244" s="68"/>
      <c r="G244" s="68"/>
      <c r="H244" s="68"/>
      <c r="I244" s="68"/>
      <c r="J244" s="67"/>
      <c r="K244" s="67"/>
      <c r="L244" s="67"/>
      <c r="M244" s="67"/>
    </row>
    <row r="245" spans="1:13" x14ac:dyDescent="0.25">
      <c r="A245" s="67"/>
      <c r="B245" s="68"/>
      <c r="C245" s="67"/>
      <c r="D245" s="68"/>
      <c r="E245" s="68"/>
      <c r="F245" s="68"/>
      <c r="G245" s="68"/>
      <c r="H245" s="68"/>
      <c r="I245" s="68"/>
      <c r="J245" s="67"/>
      <c r="K245" s="67"/>
      <c r="L245" s="67"/>
      <c r="M245" s="67"/>
    </row>
    <row r="246" spans="1:13" x14ac:dyDescent="0.25">
      <c r="A246" s="67"/>
      <c r="B246" s="68"/>
      <c r="C246" s="67"/>
      <c r="D246" s="68"/>
      <c r="E246" s="68"/>
      <c r="F246" s="68"/>
      <c r="G246" s="68"/>
      <c r="H246" s="68"/>
      <c r="I246" s="68"/>
      <c r="J246" s="67"/>
      <c r="K246" s="67"/>
      <c r="L246" s="67"/>
      <c r="M246" s="67"/>
    </row>
    <row r="247" spans="1:13" x14ac:dyDescent="0.25">
      <c r="A247" s="67"/>
      <c r="B247" s="68"/>
      <c r="C247" s="67"/>
      <c r="D247" s="68"/>
      <c r="E247" s="68"/>
      <c r="F247" s="68"/>
      <c r="G247" s="68"/>
      <c r="H247" s="68"/>
      <c r="I247" s="68"/>
      <c r="J247" s="67"/>
      <c r="K247" s="67"/>
      <c r="L247" s="67"/>
      <c r="M247" s="67"/>
    </row>
    <row r="248" spans="1:13" x14ac:dyDescent="0.25">
      <c r="A248" s="67"/>
      <c r="B248" s="68"/>
      <c r="C248" s="67"/>
      <c r="D248" s="68"/>
      <c r="E248" s="68"/>
      <c r="F248" s="68"/>
      <c r="G248" s="68"/>
      <c r="H248" s="68"/>
      <c r="I248" s="68"/>
      <c r="J248" s="67"/>
      <c r="K248" s="67"/>
      <c r="L248" s="67"/>
      <c r="M248" s="67"/>
    </row>
    <row r="249" spans="1:13" x14ac:dyDescent="0.25">
      <c r="A249" s="67"/>
      <c r="B249" s="68"/>
      <c r="C249" s="67"/>
      <c r="D249" s="68"/>
      <c r="E249" s="68"/>
      <c r="F249" s="68"/>
      <c r="G249" s="68"/>
      <c r="H249" s="68"/>
      <c r="I249" s="68"/>
      <c r="J249" s="67"/>
      <c r="K249" s="67"/>
      <c r="L249" s="67"/>
      <c r="M249" s="67"/>
    </row>
    <row r="250" spans="1:13" x14ac:dyDescent="0.25">
      <c r="A250" s="67"/>
      <c r="B250" s="68"/>
      <c r="C250" s="67"/>
      <c r="D250" s="68"/>
      <c r="E250" s="68"/>
      <c r="F250" s="68"/>
      <c r="G250" s="68"/>
      <c r="H250" s="68"/>
      <c r="I250" s="68"/>
      <c r="J250" s="67"/>
      <c r="K250" s="67"/>
      <c r="L250" s="67"/>
      <c r="M250" s="67"/>
    </row>
    <row r="251" spans="1:13" x14ac:dyDescent="0.25">
      <c r="A251" s="67"/>
      <c r="B251" s="68"/>
      <c r="C251" s="67"/>
      <c r="D251" s="68"/>
      <c r="E251" s="68"/>
      <c r="F251" s="68"/>
      <c r="G251" s="68"/>
      <c r="H251" s="68"/>
      <c r="I251" s="68"/>
      <c r="J251" s="67"/>
      <c r="K251" s="67"/>
      <c r="L251" s="67"/>
      <c r="M251" s="67"/>
    </row>
    <row r="252" spans="1:13" x14ac:dyDescent="0.25">
      <c r="A252" s="67"/>
      <c r="B252" s="68"/>
      <c r="C252" s="67"/>
      <c r="D252" s="68"/>
      <c r="E252" s="68"/>
      <c r="F252" s="68"/>
      <c r="G252" s="68"/>
      <c r="H252" s="68"/>
      <c r="I252" s="68"/>
      <c r="J252" s="67"/>
      <c r="K252" s="67"/>
      <c r="L252" s="67"/>
      <c r="M252" s="67"/>
    </row>
    <row r="253" spans="1:13" x14ac:dyDescent="0.25">
      <c r="A253" s="67"/>
      <c r="B253" s="68"/>
      <c r="C253" s="67"/>
      <c r="D253" s="68"/>
      <c r="E253" s="68"/>
      <c r="F253" s="68"/>
      <c r="G253" s="68"/>
      <c r="H253" s="68"/>
      <c r="I253" s="68"/>
      <c r="J253" s="67"/>
      <c r="K253" s="67"/>
      <c r="L253" s="67"/>
      <c r="M253" s="67"/>
    </row>
    <row r="254" spans="1:13" x14ac:dyDescent="0.25">
      <c r="A254" s="67"/>
      <c r="B254" s="68"/>
      <c r="C254" s="67"/>
      <c r="D254" s="68"/>
      <c r="E254" s="68"/>
      <c r="F254" s="68"/>
      <c r="G254" s="68"/>
      <c r="H254" s="68"/>
      <c r="I254" s="68"/>
      <c r="J254" s="67"/>
      <c r="K254" s="67"/>
      <c r="L254" s="67"/>
      <c r="M254" s="67"/>
    </row>
    <row r="255" spans="1:13" x14ac:dyDescent="0.25">
      <c r="A255" s="67"/>
      <c r="B255" s="68"/>
      <c r="C255" s="67"/>
      <c r="D255" s="68"/>
      <c r="E255" s="68"/>
      <c r="F255" s="68"/>
      <c r="G255" s="68"/>
      <c r="H255" s="68"/>
      <c r="I255" s="68"/>
      <c r="J255" s="67"/>
      <c r="K255" s="67"/>
      <c r="L255" s="67"/>
      <c r="M255" s="67"/>
    </row>
    <row r="256" spans="1:13" ht="15" customHeight="1" x14ac:dyDescent="0.25">
      <c r="A256" s="67"/>
      <c r="B256" s="68"/>
      <c r="C256" s="67"/>
      <c r="D256" s="68"/>
      <c r="E256" s="68"/>
      <c r="F256" s="68"/>
      <c r="G256" s="68"/>
      <c r="H256" s="68"/>
      <c r="I256" s="68"/>
      <c r="J256" s="67"/>
      <c r="K256" s="67"/>
      <c r="L256" s="67"/>
      <c r="M256" s="67"/>
    </row>
    <row r="257" spans="1:19" x14ac:dyDescent="0.25">
      <c r="A257" s="67"/>
      <c r="B257" s="68"/>
      <c r="C257" s="67"/>
      <c r="D257" s="68"/>
      <c r="E257" s="68"/>
      <c r="F257" s="68"/>
      <c r="G257" s="68"/>
      <c r="H257" s="68"/>
      <c r="I257" s="68"/>
      <c r="J257" s="67"/>
      <c r="K257" s="67"/>
      <c r="L257" s="67"/>
      <c r="M257" s="67"/>
    </row>
    <row r="258" spans="1:19" x14ac:dyDescent="0.25">
      <c r="A258" s="67"/>
      <c r="B258" s="68"/>
      <c r="C258" s="67"/>
      <c r="D258" s="68"/>
      <c r="E258" s="68"/>
      <c r="F258" s="68"/>
      <c r="G258" s="68"/>
      <c r="H258" s="68"/>
      <c r="I258" s="68"/>
      <c r="J258" s="67"/>
      <c r="K258" s="67"/>
      <c r="L258" s="67"/>
      <c r="M258" s="67"/>
    </row>
    <row r="259" spans="1:19" x14ac:dyDescent="0.25">
      <c r="A259" s="67"/>
      <c r="B259" s="68"/>
      <c r="C259" s="67"/>
      <c r="D259" s="68"/>
      <c r="E259" s="68"/>
      <c r="F259" s="68"/>
      <c r="G259" s="68"/>
      <c r="H259" s="68"/>
      <c r="I259" s="68"/>
      <c r="J259" s="67"/>
      <c r="K259" s="67"/>
      <c r="L259" s="67"/>
      <c r="M259" s="67"/>
    </row>
    <row r="260" spans="1:19" ht="15.75" thickBot="1" x14ac:dyDescent="0.3">
      <c r="A260" s="188"/>
      <c r="B260" s="188"/>
      <c r="C260" s="188"/>
      <c r="D260" s="188"/>
      <c r="E260" s="188"/>
      <c r="F260" s="188"/>
      <c r="G260" s="188"/>
      <c r="H260" s="188"/>
      <c r="I260" s="188"/>
      <c r="J260" s="188"/>
      <c r="K260" s="188"/>
      <c r="L260" s="188"/>
      <c r="M260" s="188"/>
    </row>
    <row r="261" spans="1:19" ht="15.75" thickBot="1" x14ac:dyDescent="0.3">
      <c r="A261" s="130"/>
      <c r="B261" s="124"/>
      <c r="C261" s="123"/>
      <c r="D261" s="124"/>
      <c r="E261" s="124"/>
      <c r="F261" s="124"/>
      <c r="G261" s="124"/>
      <c r="H261" s="124"/>
      <c r="I261" s="124"/>
      <c r="J261" s="124"/>
      <c r="K261" s="124"/>
      <c r="L261" s="124"/>
      <c r="M261" s="125"/>
    </row>
    <row r="262" spans="1:19" ht="15.75" thickBot="1" x14ac:dyDescent="0.3">
      <c r="A262" s="126"/>
      <c r="B262" s="127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8"/>
    </row>
    <row r="263" spans="1:19" ht="15.75" thickBot="1" x14ac:dyDescent="0.3">
      <c r="A263" s="118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9"/>
      <c r="O263" s="129"/>
      <c r="P263" s="129"/>
      <c r="Q263" s="129"/>
      <c r="R263" s="129"/>
      <c r="S263" s="129"/>
    </row>
    <row r="264" spans="1:19" ht="15.75" thickBot="1" x14ac:dyDescent="0.3">
      <c r="A264" s="118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9"/>
      <c r="O264" s="129"/>
      <c r="P264" s="129"/>
      <c r="Q264" s="129"/>
      <c r="R264" s="129"/>
      <c r="S264" s="129"/>
    </row>
    <row r="265" spans="1:19" ht="15.75" thickBot="1" x14ac:dyDescent="0.3">
      <c r="A265" s="118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9"/>
      <c r="O265" s="129"/>
      <c r="P265" s="129"/>
      <c r="Q265" s="129"/>
      <c r="R265" s="129"/>
      <c r="S265" s="129"/>
    </row>
    <row r="266" spans="1:19" ht="15.75" thickBot="1" x14ac:dyDescent="0.3">
      <c r="A266" s="118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9"/>
      <c r="O266" s="129"/>
      <c r="P266" s="129"/>
      <c r="Q266" s="129"/>
      <c r="R266" s="129"/>
      <c r="S266" s="129"/>
    </row>
    <row r="267" spans="1:19" ht="15.75" thickBot="1" x14ac:dyDescent="0.3">
      <c r="A267" s="118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9"/>
      <c r="O267" s="129"/>
      <c r="P267" s="129"/>
      <c r="Q267" s="129"/>
      <c r="R267" s="129"/>
      <c r="S267" s="129"/>
    </row>
    <row r="268" spans="1:19" ht="15.75" thickBot="1" x14ac:dyDescent="0.3">
      <c r="A268" s="118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9"/>
      <c r="O268" s="129"/>
      <c r="P268" s="129"/>
      <c r="Q268" s="129"/>
      <c r="R268" s="129"/>
      <c r="S268" s="129"/>
    </row>
    <row r="269" spans="1:19" ht="15.75" thickBot="1" x14ac:dyDescent="0.3">
      <c r="A269" s="118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9"/>
      <c r="O269" s="129"/>
      <c r="P269" s="129"/>
      <c r="Q269" s="129"/>
      <c r="R269" s="129"/>
      <c r="S269" s="129"/>
    </row>
    <row r="270" spans="1:19" ht="15.75" thickBot="1" x14ac:dyDescent="0.3">
      <c r="A270" s="118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9"/>
      <c r="O270" s="129"/>
      <c r="P270" s="129"/>
      <c r="Q270" s="129"/>
      <c r="R270" s="129"/>
      <c r="S270" s="129"/>
    </row>
    <row r="271" spans="1:19" ht="15.75" thickBot="1" x14ac:dyDescent="0.3">
      <c r="A271" s="118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9"/>
    </row>
    <row r="272" spans="1:19" ht="15.75" thickBot="1" x14ac:dyDescent="0.3">
      <c r="A272" s="118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9"/>
    </row>
    <row r="273" spans="1:13" ht="15.75" thickBot="1" x14ac:dyDescent="0.3">
      <c r="A273" s="118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9"/>
    </row>
    <row r="274" spans="1:13" ht="15.75" thickBot="1" x14ac:dyDescent="0.3">
      <c r="A274" s="118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9"/>
    </row>
    <row r="275" spans="1:13" ht="15.75" thickBot="1" x14ac:dyDescent="0.3">
      <c r="A275" s="118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9"/>
    </row>
    <row r="276" spans="1:13" ht="15.75" thickBot="1" x14ac:dyDescent="0.3">
      <c r="A276" s="118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9"/>
    </row>
    <row r="277" spans="1:13" ht="15.75" thickBot="1" x14ac:dyDescent="0.3">
      <c r="A277" s="118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9"/>
    </row>
    <row r="278" spans="1:13" ht="15.75" thickBot="1" x14ac:dyDescent="0.3">
      <c r="A278" s="118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9"/>
    </row>
    <row r="279" spans="1:13" ht="15.75" thickBot="1" x14ac:dyDescent="0.3">
      <c r="A279" s="118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9"/>
    </row>
    <row r="280" spans="1:13" ht="15.75" thickBot="1" x14ac:dyDescent="0.3">
      <c r="A280" s="118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9"/>
    </row>
    <row r="281" spans="1:13" ht="15.75" thickBot="1" x14ac:dyDescent="0.3">
      <c r="A281" s="118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9"/>
    </row>
    <row r="282" spans="1:13" ht="15.75" thickBot="1" x14ac:dyDescent="0.3">
      <c r="A282" s="118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9"/>
    </row>
    <row r="283" spans="1:13" ht="15.75" thickBot="1" x14ac:dyDescent="0.3">
      <c r="A283" s="118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9"/>
    </row>
    <row r="284" spans="1:13" ht="15.75" thickBot="1" x14ac:dyDescent="0.3">
      <c r="A284" s="118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9"/>
    </row>
    <row r="285" spans="1:13" ht="15.75" thickBot="1" x14ac:dyDescent="0.3">
      <c r="A285" s="118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9"/>
    </row>
    <row r="286" spans="1:13" ht="15.75" thickBot="1" x14ac:dyDescent="0.3">
      <c r="A286" s="118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9"/>
    </row>
    <row r="287" spans="1:13" ht="15.75" thickBot="1" x14ac:dyDescent="0.3">
      <c r="A287" s="120"/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2"/>
    </row>
  </sheetData>
  <mergeCells count="45">
    <mergeCell ref="A260:M260"/>
    <mergeCell ref="A77:M77"/>
    <mergeCell ref="A87:M87"/>
    <mergeCell ref="A43:L45"/>
    <mergeCell ref="A189:M189"/>
    <mergeCell ref="A151:M151"/>
    <mergeCell ref="A150:M150"/>
    <mergeCell ref="A78:M78"/>
    <mergeCell ref="A79:M79"/>
    <mergeCell ref="A114:M114"/>
    <mergeCell ref="A115:M115"/>
    <mergeCell ref="A75:M75"/>
    <mergeCell ref="A198:M198"/>
    <mergeCell ref="A188:M188"/>
    <mergeCell ref="A81:L83"/>
    <mergeCell ref="A118:L120"/>
    <mergeCell ref="A155:L157"/>
    <mergeCell ref="A192:L194"/>
    <mergeCell ref="A124:M124"/>
    <mergeCell ref="A190:M190"/>
    <mergeCell ref="A234:M234"/>
    <mergeCell ref="A227:M227"/>
    <mergeCell ref="A225:M225"/>
    <mergeCell ref="A224:M224"/>
    <mergeCell ref="A228:L230"/>
    <mergeCell ref="A231:C231"/>
    <mergeCell ref="A226:M226"/>
    <mergeCell ref="A46:C46"/>
    <mergeCell ref="A49:M49"/>
    <mergeCell ref="A39:M39"/>
    <mergeCell ref="A38:M38"/>
    <mergeCell ref="A187:M187"/>
    <mergeCell ref="A153:M153"/>
    <mergeCell ref="A154:M154"/>
    <mergeCell ref="A152:M152"/>
    <mergeCell ref="A161:M161"/>
    <mergeCell ref="A76:M76"/>
    <mergeCell ref="A41:M41"/>
    <mergeCell ref="A42:M42"/>
    <mergeCell ref="A40:M40"/>
    <mergeCell ref="A80:M80"/>
    <mergeCell ref="A117:M117"/>
    <mergeCell ref="A191:M191"/>
    <mergeCell ref="A116:M116"/>
    <mergeCell ref="A113:M113"/>
  </mergeCells>
  <printOptions horizontalCentered="1" verticalCentered="1" gridLines="1"/>
  <pageMargins left="0.25" right="0.25" top="0.75" bottom="0.75" header="0.3" footer="0.3"/>
  <pageSetup scale="95" orientation="portrait" r:id="rId1"/>
  <headerFooter scaleWithDoc="0" alignWithMargins="0"/>
  <rowBreaks count="6" manualBreakCount="6">
    <brk id="37" max="16383" man="1"/>
    <brk id="74" max="16383" man="1"/>
    <brk id="112" max="16383" man="1"/>
    <brk id="149" max="16383" man="1"/>
    <brk id="186" max="16383" man="1"/>
    <brk id="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Correction Officer (01)</vt:lpstr>
      <vt:lpstr>Safety and Security (21)</vt:lpstr>
      <vt:lpstr>State Pol Sec Scrng Tech (21)</vt:lpstr>
      <vt:lpstr>EnCon Officer (31)</vt:lpstr>
      <vt:lpstr>Park Pl (31)</vt:lpstr>
      <vt:lpstr>NYSCOPBA-SSU (21)</vt:lpstr>
      <vt:lpstr>NYSCOPA-SSU (01)</vt:lpstr>
      <vt:lpstr>APSU (31) 2019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Mason, Christine</cp:lastModifiedBy>
  <cp:lastPrinted>2016-02-10T17:48:32Z</cp:lastPrinted>
  <dcterms:created xsi:type="dcterms:W3CDTF">2006-01-30T16:45:36Z</dcterms:created>
  <dcterms:modified xsi:type="dcterms:W3CDTF">2022-04-25T19:14:47Z</dcterms:modified>
</cp:coreProperties>
</file>